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55" tabRatio="660" activeTab="0"/>
  </bookViews>
  <sheets>
    <sheet name="本地生產總值及旅遊" sheetId="1" r:id="rId1"/>
    <sheet name="對外貿易" sheetId="2" r:id="rId2"/>
    <sheet name="私人建築及房地產" sheetId="3" r:id="rId3"/>
    <sheet name="消費物價指數及商業" sheetId="4" r:id="rId4"/>
    <sheet name="人口社會及勞工就業" sheetId="5" r:id="rId5"/>
    <sheet name="勞工就業(續)" sheetId="6" r:id="rId6"/>
    <sheet name="貨幣及金融" sheetId="7" r:id="rId7"/>
    <sheet name="運輸及通訊" sheetId="8" r:id="rId8"/>
  </sheets>
  <definedNames>
    <definedName name="_xlnm.Print_Area" localSheetId="4">'人口社會及勞工就業'!$A$1:$J$76</definedName>
    <definedName name="_xlnm.Print_Area" localSheetId="2">'私人建築及房地產'!$A$1:$J$49</definedName>
    <definedName name="_xlnm.Print_Area" localSheetId="6">'貨幣及金融'!$A$1:$I$64</definedName>
    <definedName name="_xlnm.Print_Area" localSheetId="5">'勞工就業(續)'!$A$1:$K$70</definedName>
    <definedName name="_xlnm.Print_Area" localSheetId="7">'運輸及通訊'!$A$1:$O$66</definedName>
  </definedNames>
  <calcPr fullCalcOnLoad="1"/>
</workbook>
</file>

<file path=xl/sharedStrings.xml><?xml version="1.0" encoding="utf-8"?>
<sst xmlns="http://schemas.openxmlformats.org/spreadsheetml/2006/main" count="533" uniqueCount="329">
  <si>
    <t>第一季</t>
  </si>
  <si>
    <t>第二季</t>
  </si>
  <si>
    <t>第三季</t>
  </si>
  <si>
    <t>第四季</t>
  </si>
  <si>
    <t>官方統計。倘刊登此等資料，須指出資料來源。</t>
  </si>
  <si>
    <r>
      <t>統計暨普查局，宋玉生廣場</t>
    </r>
    <r>
      <rPr>
        <sz val="8"/>
        <rFont val="Times New Roman"/>
        <family val="1"/>
      </rPr>
      <t>411-417</t>
    </r>
    <r>
      <rPr>
        <sz val="8"/>
        <rFont val="標楷體"/>
        <family val="4"/>
      </rPr>
      <t>號皇朝廣場</t>
    </r>
    <r>
      <rPr>
        <sz val="8"/>
        <rFont val="Times New Roman"/>
        <family val="1"/>
      </rPr>
      <t>17</t>
    </r>
    <r>
      <rPr>
        <sz val="8"/>
        <rFont val="標楷體"/>
        <family val="4"/>
      </rPr>
      <t>樓，電話：</t>
    </r>
    <r>
      <rPr>
        <sz val="8"/>
        <rFont val="Times New Roman"/>
        <family val="1"/>
      </rPr>
      <t xml:space="preserve">3995311    </t>
    </r>
    <r>
      <rPr>
        <sz val="8"/>
        <rFont val="標楷體"/>
        <family val="4"/>
      </rPr>
      <t>圖文傳真：</t>
    </r>
    <r>
      <rPr>
        <sz val="8"/>
        <rFont val="Times New Roman"/>
        <family val="1"/>
      </rPr>
      <t>307825</t>
    </r>
  </si>
  <si>
    <t>第一季至</t>
  </si>
  <si>
    <t xml:space="preserve"> </t>
  </si>
  <si>
    <r>
      <t>電子郵件地址</t>
    </r>
    <r>
      <rPr>
        <sz val="8"/>
        <rFont val="Times New Roman"/>
        <family val="1"/>
      </rPr>
      <t xml:space="preserve">E-Mail:info@dsec.gov.mo          </t>
    </r>
    <r>
      <rPr>
        <sz val="8"/>
        <rFont val="標楷體"/>
        <family val="4"/>
      </rPr>
      <t>網頁地址：</t>
    </r>
    <r>
      <rPr>
        <sz val="8"/>
        <rFont val="Times New Roman"/>
        <family val="1"/>
      </rPr>
      <t>http://www.dsec.gov.mo</t>
    </r>
  </si>
  <si>
    <t xml:space="preserve">             酒</t>
  </si>
  <si>
    <t>V. 消費物價指數</t>
  </si>
  <si>
    <t>一、綜合消費物價指數</t>
  </si>
  <si>
    <t xml:space="preserve">             衣履</t>
  </si>
  <si>
    <t xml:space="preserve">             家居用品</t>
  </si>
  <si>
    <t xml:space="preserve">             交通及通訊</t>
  </si>
  <si>
    <t xml:space="preserve">             其他商品及服務</t>
  </si>
  <si>
    <r>
      <t xml:space="preserve">      </t>
    </r>
    <r>
      <rPr>
        <u val="single"/>
        <sz val="10"/>
        <rFont val="新細明體"/>
        <family val="1"/>
      </rPr>
      <t>1.甲類消費物價指數</t>
    </r>
    <r>
      <rPr>
        <sz val="10"/>
        <rFont val="新細明體"/>
        <family val="1"/>
      </rPr>
      <t xml:space="preserve"> </t>
    </r>
    <r>
      <rPr>
        <vertAlign val="superscript"/>
        <sz val="10"/>
        <rFont val="Times New Roman"/>
        <family val="1"/>
      </rPr>
      <t>a</t>
    </r>
  </si>
  <si>
    <r>
      <t xml:space="preserve">      </t>
    </r>
    <r>
      <rPr>
        <u val="single"/>
        <sz val="10"/>
        <rFont val="新細明體"/>
        <family val="1"/>
      </rPr>
      <t>2. 乙類消費物價指數</t>
    </r>
    <r>
      <rPr>
        <sz val="10"/>
        <rFont val="新細明體"/>
        <family val="1"/>
      </rPr>
      <t xml:space="preserve"> </t>
    </r>
    <r>
      <rPr>
        <vertAlign val="superscript"/>
        <sz val="10"/>
        <rFont val="Times New Roman"/>
        <family val="1"/>
      </rPr>
      <t>b</t>
    </r>
  </si>
  <si>
    <r>
      <t>一九九九年十月至二零零零年九月</t>
    </r>
    <r>
      <rPr>
        <sz val="8"/>
        <rFont val="Times New Roman"/>
        <family val="1"/>
      </rPr>
      <t>=100</t>
    </r>
  </si>
  <si>
    <t xml:space="preserve">             糧食及飲品</t>
  </si>
  <si>
    <t xml:space="preserve">             租金及住屋開支</t>
  </si>
  <si>
    <t xml:space="preserve">             醫療</t>
  </si>
  <si>
    <t xml:space="preserve">             教育及消閒</t>
  </si>
  <si>
    <r>
      <t xml:space="preserve">a  </t>
    </r>
    <r>
      <rPr>
        <sz val="8"/>
        <rFont val="新細明體"/>
        <family val="1"/>
      </rPr>
      <t>反映本地區</t>
    </r>
    <r>
      <rPr>
        <sz val="8"/>
        <rFont val="Times New Roman"/>
        <family val="1"/>
      </rPr>
      <t>54%</t>
    </r>
    <r>
      <rPr>
        <sz val="8"/>
        <rFont val="新細明體"/>
        <family val="1"/>
      </rPr>
      <t>家庭戶數的物價變動，其每月平均消費介乎</t>
    </r>
    <r>
      <rPr>
        <sz val="8"/>
        <rFont val="Times New Roman"/>
        <family val="1"/>
      </rPr>
      <t xml:space="preserve">3,000 </t>
    </r>
    <r>
      <rPr>
        <sz val="8"/>
        <rFont val="新細明體"/>
        <family val="1"/>
      </rPr>
      <t>至</t>
    </r>
    <r>
      <rPr>
        <sz val="8"/>
        <rFont val="Times New Roman"/>
        <family val="1"/>
      </rPr>
      <t>9,999</t>
    </r>
    <r>
      <rPr>
        <sz val="8"/>
        <rFont val="新細明體"/>
        <family val="1"/>
      </rPr>
      <t>澳門元之間</t>
    </r>
  </si>
  <si>
    <r>
      <t xml:space="preserve">b  </t>
    </r>
    <r>
      <rPr>
        <sz val="8"/>
        <rFont val="新細明體"/>
        <family val="1"/>
      </rPr>
      <t>反映本地區</t>
    </r>
    <r>
      <rPr>
        <sz val="8"/>
        <rFont val="Times New Roman"/>
        <family val="1"/>
      </rPr>
      <t>26%</t>
    </r>
    <r>
      <rPr>
        <sz val="8"/>
        <rFont val="新細明體"/>
        <family val="1"/>
      </rPr>
      <t>家庭戶數的物價變動，其每月平均消費介乎</t>
    </r>
    <r>
      <rPr>
        <sz val="8"/>
        <rFont val="Times New Roman"/>
        <family val="1"/>
      </rPr>
      <t xml:space="preserve">10,000 </t>
    </r>
    <r>
      <rPr>
        <sz val="8"/>
        <rFont val="新細明體"/>
        <family val="1"/>
      </rPr>
      <t>至</t>
    </r>
    <r>
      <rPr>
        <sz val="8"/>
        <rFont val="Times New Roman"/>
        <family val="1"/>
      </rPr>
      <t>19,999</t>
    </r>
    <r>
      <rPr>
        <sz val="8"/>
        <rFont val="新細明體"/>
        <family val="1"/>
      </rPr>
      <t>澳門元之間</t>
    </r>
  </si>
  <si>
    <t>-    絕對數值為零</t>
  </si>
  <si>
    <t>IV. 私人建築及房地產</t>
  </si>
  <si>
    <t>一、新動工私人樓宇數目</t>
  </si>
  <si>
    <r>
      <t xml:space="preserve">     </t>
    </r>
    <r>
      <rPr>
        <u val="single"/>
        <sz val="10"/>
        <rFont val="新細明體"/>
        <family val="1"/>
      </rPr>
      <t>1. 單位數目</t>
    </r>
  </si>
  <si>
    <t xml:space="preserve">         住宅 </t>
  </si>
  <si>
    <t xml:space="preserve">         商業及寫字樓 </t>
  </si>
  <si>
    <t xml:space="preserve">         工業 </t>
  </si>
  <si>
    <r>
      <t xml:space="preserve">      </t>
    </r>
    <r>
      <rPr>
        <u val="single"/>
        <sz val="10"/>
        <rFont val="新細明體"/>
        <family val="1"/>
      </rPr>
      <t>2. 總樓宇建築面積 (千平方米)</t>
    </r>
  </si>
  <si>
    <t>二、建成私人樓宇數目</t>
  </si>
  <si>
    <t xml:space="preserve">         商業及寫字樓</t>
  </si>
  <si>
    <t xml:space="preserve">         工業</t>
  </si>
  <si>
    <t>三、樓宇單位買賣數目</t>
  </si>
  <si>
    <t>四、不動產之按揭貸款數目</t>
  </si>
  <si>
    <t xml:space="preserve">         10萬元或以下 (%)</t>
  </si>
  <si>
    <t xml:space="preserve">         10萬元以上至30萬元 (%)</t>
  </si>
  <si>
    <t xml:space="preserve">         30萬元以上至50萬元(%)</t>
  </si>
  <si>
    <t xml:space="preserve">         50萬元以上至100萬元 (%)</t>
  </si>
  <si>
    <t xml:space="preserve">         100萬元以上 (%)</t>
  </si>
  <si>
    <t xml:space="preserve"> - </t>
  </si>
  <si>
    <t>III. 對外貿易</t>
  </si>
  <si>
    <t>一、總進口（百萬澳門元）</t>
  </si>
  <si>
    <r>
      <t xml:space="preserve">     </t>
    </r>
    <r>
      <rPr>
        <u val="single"/>
        <sz val="10"/>
        <rFont val="新細明體"/>
        <family val="1"/>
      </rPr>
      <t>1. 由</t>
    </r>
  </si>
  <si>
    <t xml:space="preserve">         中國大陸</t>
  </si>
  <si>
    <t xml:space="preserve">         香港</t>
  </si>
  <si>
    <t xml:space="preserve">         台灣</t>
  </si>
  <si>
    <t xml:space="preserve">         歐洲聯盟</t>
  </si>
  <si>
    <t xml:space="preserve">             德國</t>
  </si>
  <si>
    <t xml:space="preserve">             英國</t>
  </si>
  <si>
    <t xml:space="preserve">         日本</t>
  </si>
  <si>
    <t xml:space="preserve">         美國</t>
  </si>
  <si>
    <r>
      <t xml:space="preserve">     </t>
    </r>
    <r>
      <rPr>
        <u val="single"/>
        <sz val="10"/>
        <rFont val="新細明體"/>
        <family val="1"/>
      </rPr>
      <t>2. 貨物</t>
    </r>
  </si>
  <si>
    <r>
      <t xml:space="preserve">         </t>
    </r>
    <r>
      <rPr>
        <sz val="10"/>
        <rFont val="新細明體"/>
        <family val="1"/>
      </rPr>
      <t>消費品</t>
    </r>
  </si>
  <si>
    <r>
      <t xml:space="preserve">              </t>
    </r>
    <r>
      <rPr>
        <sz val="10"/>
        <rFont val="新細明體"/>
        <family val="1"/>
      </rPr>
      <t>食品、飲品及草</t>
    </r>
  </si>
  <si>
    <r>
      <t xml:space="preserve">              </t>
    </r>
    <r>
      <rPr>
        <sz val="10"/>
        <rFont val="新細明體"/>
        <family val="1"/>
      </rPr>
      <t>成衣及鞋類</t>
    </r>
  </si>
  <si>
    <r>
      <t xml:space="preserve">              </t>
    </r>
    <r>
      <rPr>
        <sz val="10"/>
        <rFont val="新細明體"/>
        <family val="1"/>
      </rPr>
      <t>車輛</t>
    </r>
  </si>
  <si>
    <r>
      <t xml:space="preserve">          </t>
    </r>
    <r>
      <rPr>
        <sz val="10"/>
        <rFont val="新細明體"/>
        <family val="1"/>
      </rPr>
      <t>原料及半製成品</t>
    </r>
  </si>
  <si>
    <r>
      <t xml:space="preserve">               </t>
    </r>
    <r>
      <rPr>
        <sz val="10"/>
        <rFont val="新細明體"/>
        <family val="1"/>
      </rPr>
      <t>紡織材料</t>
    </r>
  </si>
  <si>
    <r>
      <t xml:space="preserve">               </t>
    </r>
    <r>
      <rPr>
        <sz val="10"/>
        <rFont val="新細明體"/>
        <family val="1"/>
      </rPr>
      <t>建築材料</t>
    </r>
  </si>
  <si>
    <r>
      <t xml:space="preserve">               </t>
    </r>
    <r>
      <rPr>
        <sz val="10"/>
        <rFont val="新細明體"/>
        <family val="1"/>
      </rPr>
      <t>其他</t>
    </r>
  </si>
  <si>
    <r>
      <t xml:space="preserve">           </t>
    </r>
    <r>
      <rPr>
        <sz val="10"/>
        <rFont val="新細明體"/>
        <family val="1"/>
      </rPr>
      <t>燃料及潤滑油</t>
    </r>
  </si>
  <si>
    <r>
      <t xml:space="preserve">           </t>
    </r>
    <r>
      <rPr>
        <sz val="10"/>
        <rFont val="新細明體"/>
        <family val="1"/>
      </rPr>
      <t>資本貨物</t>
    </r>
  </si>
  <si>
    <t>二、總出口（百萬澳門元）</t>
  </si>
  <si>
    <r>
      <t xml:space="preserve">     </t>
    </r>
    <r>
      <rPr>
        <u val="single"/>
        <sz val="10"/>
        <rFont val="新細明體"/>
        <family val="1"/>
      </rPr>
      <t>1. 往</t>
    </r>
  </si>
  <si>
    <t xml:space="preserve">             法國</t>
  </si>
  <si>
    <r>
      <t xml:space="preserve">         </t>
    </r>
    <r>
      <rPr>
        <sz val="10"/>
        <rFont val="新細明體"/>
        <family val="1"/>
      </rPr>
      <t>成衣</t>
    </r>
  </si>
  <si>
    <r>
      <t xml:space="preserve">              </t>
    </r>
    <r>
      <rPr>
        <sz val="10"/>
        <rFont val="新細明體"/>
        <family val="1"/>
      </rPr>
      <t>針織</t>
    </r>
  </si>
  <si>
    <r>
      <t xml:space="preserve">              </t>
    </r>
    <r>
      <rPr>
        <sz val="10"/>
        <rFont val="新細明體"/>
        <family val="1"/>
      </rPr>
      <t>梭織</t>
    </r>
  </si>
  <si>
    <r>
      <t xml:space="preserve">         </t>
    </r>
    <r>
      <rPr>
        <sz val="10"/>
        <rFont val="新細明體"/>
        <family val="1"/>
      </rPr>
      <t>其他紡織品</t>
    </r>
  </si>
  <si>
    <t xml:space="preserve">         機器設備與零件</t>
  </si>
  <si>
    <t xml:space="preserve">         鞋類</t>
  </si>
  <si>
    <t>三、貿易盈餘 (百萬澳門元)</t>
  </si>
  <si>
    <t>-</t>
  </si>
  <si>
    <t>第一季至</t>
  </si>
  <si>
    <t>第一季</t>
  </si>
  <si>
    <t>第三季</t>
  </si>
  <si>
    <t>第四季</t>
  </si>
  <si>
    <r>
      <t xml:space="preserve">  </t>
    </r>
    <r>
      <rPr>
        <sz val="8"/>
        <rFont val="細明體"/>
        <family val="3"/>
      </rPr>
      <t>更正資料</t>
    </r>
  </si>
  <si>
    <t>X. 運輸</t>
  </si>
  <si>
    <t xml:space="preserve">          汽車 (%)</t>
  </si>
  <si>
    <t xml:space="preserve">          電單車 (%)</t>
  </si>
  <si>
    <t>二、商業航機班次</t>
  </si>
  <si>
    <t xml:space="preserve">            內港</t>
  </si>
  <si>
    <t xml:space="preserve">            九澳港</t>
  </si>
  <si>
    <t xml:space="preserve">            關閘</t>
  </si>
  <si>
    <t xml:space="preserve">            路城邊檢站</t>
  </si>
  <si>
    <t xml:space="preserve">          出境</t>
  </si>
  <si>
    <t>XI. 通訊</t>
  </si>
  <si>
    <t xml:space="preserve"> </t>
  </si>
  <si>
    <t xml:space="preserve">.. </t>
  </si>
  <si>
    <t xml:space="preserve"> - </t>
  </si>
  <si>
    <t>r  更正資料</t>
  </si>
  <si>
    <r>
      <t>379</t>
    </r>
    <r>
      <rPr>
        <vertAlign val="superscript"/>
        <sz val="10"/>
        <rFont val="Times New Roman"/>
        <family val="1"/>
      </rPr>
      <t>r</t>
    </r>
  </si>
  <si>
    <r>
      <t>491</t>
    </r>
    <r>
      <rPr>
        <vertAlign val="superscript"/>
        <sz val="10"/>
        <rFont val="Times New Roman"/>
        <family val="1"/>
      </rPr>
      <t>r</t>
    </r>
  </si>
  <si>
    <r>
      <t>593</t>
    </r>
    <r>
      <rPr>
        <vertAlign val="superscript"/>
        <sz val="10"/>
        <rFont val="Times New Roman"/>
        <family val="1"/>
      </rPr>
      <t>r</t>
    </r>
  </si>
  <si>
    <r>
      <t>283</t>
    </r>
    <r>
      <rPr>
        <vertAlign val="superscript"/>
        <sz val="10"/>
        <rFont val="Times New Roman"/>
        <family val="1"/>
      </rPr>
      <t>r</t>
    </r>
  </si>
  <si>
    <r>
      <t>133</t>
    </r>
    <r>
      <rPr>
        <vertAlign val="superscript"/>
        <sz val="10"/>
        <rFont val="Times New Roman"/>
        <family val="1"/>
      </rPr>
      <t>r</t>
    </r>
  </si>
  <si>
    <r>
      <t>-455</t>
    </r>
    <r>
      <rPr>
        <vertAlign val="superscript"/>
        <sz val="10"/>
        <rFont val="Times New Roman"/>
        <family val="1"/>
      </rPr>
      <t>r</t>
    </r>
  </si>
  <si>
    <r>
      <t>2 709</t>
    </r>
    <r>
      <rPr>
        <vertAlign val="superscript"/>
        <sz val="10"/>
        <rFont val="Times New Roman"/>
        <family val="1"/>
      </rPr>
      <t>r</t>
    </r>
  </si>
  <si>
    <r>
      <t>1 726</t>
    </r>
    <r>
      <rPr>
        <vertAlign val="superscript"/>
        <sz val="10"/>
        <rFont val="Times New Roman"/>
        <family val="1"/>
      </rPr>
      <t>r</t>
    </r>
  </si>
  <si>
    <r>
      <t xml:space="preserve">… </t>
    </r>
    <r>
      <rPr>
        <sz val="8"/>
        <rFont val="細明體"/>
        <family val="3"/>
      </rPr>
      <t>未能提供</t>
    </r>
  </si>
  <si>
    <t xml:space="preserve">.. </t>
  </si>
  <si>
    <t xml:space="preserve">         製造業</t>
  </si>
  <si>
    <t xml:space="preserve">         餐廳及酒店</t>
  </si>
  <si>
    <t xml:space="preserve">         建築</t>
  </si>
  <si>
    <t>I. 本地生產總值</t>
  </si>
  <si>
    <r>
      <t xml:space="preserve"> </t>
    </r>
    <r>
      <rPr>
        <sz val="10"/>
        <rFont val="新細明體"/>
        <family val="1"/>
      </rPr>
      <t>本地生產總值</t>
    </r>
    <r>
      <rPr>
        <sz val="10"/>
        <rFont val="Times New Roman"/>
        <family val="1"/>
      </rPr>
      <t>(</t>
    </r>
    <r>
      <rPr>
        <sz val="10"/>
        <rFont val="新細明體"/>
        <family val="1"/>
      </rPr>
      <t>當年價格，億澳門元</t>
    </r>
    <r>
      <rPr>
        <sz val="10"/>
        <rFont val="Times New Roman"/>
        <family val="1"/>
      </rPr>
      <t>)</t>
    </r>
  </si>
  <si>
    <r>
      <t xml:space="preserve"> </t>
    </r>
    <r>
      <rPr>
        <sz val="10"/>
        <rFont val="新細明體"/>
        <family val="1"/>
      </rPr>
      <t>名義增長率</t>
    </r>
    <r>
      <rPr>
        <sz val="10"/>
        <rFont val="Times New Roman"/>
        <family val="1"/>
      </rPr>
      <t>(</t>
    </r>
    <r>
      <rPr>
        <sz val="10"/>
        <rFont val="新細明體"/>
        <family val="1"/>
      </rPr>
      <t>％</t>
    </r>
    <r>
      <rPr>
        <sz val="10"/>
        <rFont val="Times New Roman"/>
        <family val="1"/>
      </rPr>
      <t>)</t>
    </r>
  </si>
  <si>
    <r>
      <t xml:space="preserve"> </t>
    </r>
    <r>
      <rPr>
        <sz val="10"/>
        <rFont val="新細明體"/>
        <family val="1"/>
      </rPr>
      <t>實質增長率</t>
    </r>
    <r>
      <rPr>
        <sz val="10"/>
        <rFont val="Times New Roman"/>
        <family val="1"/>
      </rPr>
      <t>(</t>
    </r>
    <r>
      <rPr>
        <sz val="10"/>
        <rFont val="新細明體"/>
        <family val="1"/>
      </rPr>
      <t>％</t>
    </r>
    <r>
      <rPr>
        <sz val="10"/>
        <rFont val="Times New Roman"/>
        <family val="1"/>
      </rPr>
      <t>)</t>
    </r>
  </si>
  <si>
    <r>
      <t xml:space="preserve"> </t>
    </r>
    <r>
      <rPr>
        <sz val="10"/>
        <rFont val="新細明體"/>
        <family val="1"/>
      </rPr>
      <t>人均本地生產總值</t>
    </r>
    <r>
      <rPr>
        <sz val="10"/>
        <rFont val="Times New Roman"/>
        <family val="1"/>
      </rPr>
      <t>(</t>
    </r>
    <r>
      <rPr>
        <sz val="10"/>
        <rFont val="新細明體"/>
        <family val="1"/>
      </rPr>
      <t>當年價格，千澳門元</t>
    </r>
    <r>
      <rPr>
        <sz val="10"/>
        <rFont val="Times New Roman"/>
        <family val="1"/>
      </rPr>
      <t>)</t>
    </r>
  </si>
  <si>
    <t>IX. 貨幣及金融</t>
  </si>
  <si>
    <t>期末數值</t>
  </si>
  <si>
    <t>一、貨幣供應 (億澳門元)</t>
  </si>
  <si>
    <r>
      <t xml:space="preserve">      </t>
    </r>
    <r>
      <rPr>
        <u val="single"/>
        <sz val="10"/>
        <rFont val="新細明體"/>
        <family val="1"/>
      </rPr>
      <t>1.狹義貨幣供應量M1</t>
    </r>
    <r>
      <rPr>
        <u val="single"/>
        <vertAlign val="superscript"/>
        <sz val="10"/>
        <rFont val="新細明體"/>
        <family val="1"/>
      </rPr>
      <t>a</t>
    </r>
  </si>
  <si>
    <t xml:space="preserve">         澳門元</t>
  </si>
  <si>
    <t xml:space="preserve">         港元</t>
  </si>
  <si>
    <r>
      <t xml:space="preserve">      </t>
    </r>
    <r>
      <rPr>
        <u val="single"/>
        <sz val="10"/>
        <rFont val="新細明體"/>
        <family val="1"/>
      </rPr>
      <t>2.廣義貨幣供應量M2</t>
    </r>
  </si>
  <si>
    <r>
      <t>二、居民總存款</t>
    </r>
    <r>
      <rPr>
        <b/>
        <sz val="10"/>
        <rFont val="Times New Roman"/>
        <family val="1"/>
      </rPr>
      <t xml:space="preserve"> (</t>
    </r>
    <r>
      <rPr>
        <b/>
        <sz val="10"/>
        <rFont val="新細明體"/>
        <family val="1"/>
      </rPr>
      <t>億澳門元</t>
    </r>
    <r>
      <rPr>
        <b/>
        <sz val="10"/>
        <rFont val="Times New Roman"/>
        <family val="1"/>
      </rPr>
      <t>)</t>
    </r>
  </si>
  <si>
    <r>
      <t xml:space="preserve">     </t>
    </r>
    <r>
      <rPr>
        <u val="single"/>
        <sz val="10"/>
        <rFont val="新細明體"/>
        <family val="1"/>
      </rPr>
      <t>1. 定期存款</t>
    </r>
  </si>
  <si>
    <r>
      <t xml:space="preserve">     </t>
    </r>
    <r>
      <rPr>
        <u val="single"/>
        <sz val="10"/>
        <rFont val="新細明體"/>
        <family val="1"/>
      </rPr>
      <t>2. 儲蓄存款</t>
    </r>
  </si>
  <si>
    <r>
      <t xml:space="preserve">     </t>
    </r>
    <r>
      <rPr>
        <u val="single"/>
        <sz val="10"/>
        <rFont val="新細明體"/>
        <family val="1"/>
      </rPr>
      <t>3. 活期存款</t>
    </r>
  </si>
  <si>
    <r>
      <t>三、機構及私人貸款</t>
    </r>
    <r>
      <rPr>
        <b/>
        <sz val="10"/>
        <rFont val="Times New Roman"/>
        <family val="1"/>
      </rPr>
      <t xml:space="preserve"> (</t>
    </r>
    <r>
      <rPr>
        <b/>
        <sz val="10"/>
        <rFont val="新細明體"/>
        <family val="1"/>
      </rPr>
      <t>億澳門元</t>
    </r>
    <r>
      <rPr>
        <b/>
        <sz val="10"/>
        <rFont val="Times New Roman"/>
        <family val="1"/>
      </rPr>
      <t>)</t>
    </r>
  </si>
  <si>
    <t>四、按行業統計之本地信貸</t>
  </si>
  <si>
    <t xml:space="preserve">          (百萬澳門元)</t>
  </si>
  <si>
    <t xml:space="preserve">         商業</t>
  </si>
  <si>
    <t xml:space="preserve">         私人信貸(居住用途)</t>
  </si>
  <si>
    <r>
      <t xml:space="preserve">五、澳門元平均兌換價 </t>
    </r>
    <r>
      <rPr>
        <b/>
        <vertAlign val="superscript"/>
        <sz val="10"/>
        <rFont val="新細明體"/>
        <family val="1"/>
      </rPr>
      <t>b</t>
    </r>
  </si>
  <si>
    <t xml:space="preserve">          (兌每百元外幣)</t>
  </si>
  <si>
    <t xml:space="preserve">         美元</t>
  </si>
  <si>
    <t xml:space="preserve">         歐元</t>
  </si>
  <si>
    <t xml:space="preserve">         日圓</t>
  </si>
  <si>
    <t xml:space="preserve">         人民幣</t>
  </si>
  <si>
    <r>
      <t xml:space="preserve">a   </t>
    </r>
    <r>
      <rPr>
        <sz val="8"/>
        <rFont val="細明體"/>
        <family val="3"/>
      </rPr>
      <t>根據國際貨幣基金會對居民的定義，一九九八年及一九九九年的數字已作出調整。</t>
    </r>
  </si>
  <si>
    <r>
      <t xml:space="preserve">a  </t>
    </r>
    <r>
      <rPr>
        <sz val="8"/>
        <rFont val="新細明體"/>
        <family val="1"/>
      </rPr>
      <t>自二零零一年一月，貨幣供應量</t>
    </r>
    <r>
      <rPr>
        <sz val="8"/>
        <rFont val="Times New Roman"/>
        <family val="1"/>
      </rPr>
      <t xml:space="preserve"> M1 </t>
    </r>
    <r>
      <rPr>
        <sz val="8"/>
        <rFont val="新細明體"/>
        <family val="1"/>
      </rPr>
      <t>只包括流通貨幣及活期存款。儲蓄存款則變為準貨幣負債的組成部份。</t>
    </r>
  </si>
  <si>
    <r>
      <t xml:space="preserve">b  </t>
    </r>
    <r>
      <rPr>
        <sz val="8"/>
        <rFont val="新細明體"/>
        <family val="1"/>
      </rPr>
      <t>期內平均值</t>
    </r>
  </si>
  <si>
    <r>
      <t xml:space="preserve">…  </t>
    </r>
    <r>
      <rPr>
        <sz val="8"/>
        <rFont val="新細明體"/>
        <family val="1"/>
      </rPr>
      <t>未能提供</t>
    </r>
  </si>
  <si>
    <t>資料來源：澳門金融管理局</t>
  </si>
  <si>
    <r>
      <t>第二季</t>
    </r>
    <r>
      <rPr>
        <b/>
        <vertAlign val="superscript"/>
        <sz val="10"/>
        <rFont val="Times New Roman"/>
        <family val="1"/>
      </rPr>
      <t>@</t>
    </r>
  </si>
  <si>
    <r>
      <t>第一季</t>
    </r>
    <r>
      <rPr>
        <b/>
        <vertAlign val="superscript"/>
        <sz val="10"/>
        <rFont val="Times New Roman"/>
        <family val="1"/>
      </rPr>
      <t>r</t>
    </r>
  </si>
  <si>
    <t>三號刊</t>
  </si>
  <si>
    <t>二零零三年十二月編制</t>
  </si>
  <si>
    <t>第三季</t>
  </si>
  <si>
    <r>
      <t>796</t>
    </r>
    <r>
      <rPr>
        <vertAlign val="superscript"/>
        <sz val="10"/>
        <rFont val="Times New Roman"/>
        <family val="1"/>
      </rPr>
      <t>r</t>
    </r>
  </si>
  <si>
    <r>
      <t>4 039</t>
    </r>
    <r>
      <rPr>
        <vertAlign val="superscript"/>
        <sz val="10"/>
        <rFont val="Times New Roman"/>
        <family val="1"/>
      </rPr>
      <t>r</t>
    </r>
  </si>
  <si>
    <r>
      <t>-349</t>
    </r>
    <r>
      <rPr>
        <vertAlign val="superscript"/>
        <sz val="10"/>
        <rFont val="Times New Roman"/>
        <family val="1"/>
      </rPr>
      <t>r</t>
    </r>
  </si>
  <si>
    <r>
      <t xml:space="preserve">r  </t>
    </r>
    <r>
      <rPr>
        <sz val="8"/>
        <rFont val="新細明體"/>
        <family val="1"/>
      </rPr>
      <t>更正資料</t>
    </r>
  </si>
  <si>
    <r>
      <t>5 702</t>
    </r>
    <r>
      <rPr>
        <vertAlign val="superscript"/>
        <sz val="10"/>
        <rFont val="Times New Roman"/>
        <family val="1"/>
      </rPr>
      <t>r</t>
    </r>
  </si>
  <si>
    <r>
      <t>2 616</t>
    </r>
    <r>
      <rPr>
        <vertAlign val="superscript"/>
        <sz val="10"/>
        <rFont val="Times New Roman"/>
        <family val="1"/>
      </rPr>
      <t>r</t>
    </r>
  </si>
  <si>
    <r>
      <t>2 023</t>
    </r>
    <r>
      <rPr>
        <vertAlign val="superscript"/>
        <sz val="10"/>
        <rFont val="Times New Roman"/>
        <family val="1"/>
      </rPr>
      <t>r</t>
    </r>
  </si>
  <si>
    <r>
      <t>1 295</t>
    </r>
    <r>
      <rPr>
        <vertAlign val="superscript"/>
        <sz val="10"/>
        <rFont val="Times New Roman"/>
        <family val="1"/>
      </rPr>
      <t>r</t>
    </r>
  </si>
  <si>
    <t>VI. 商業</t>
  </si>
  <si>
    <t>第一季至</t>
  </si>
  <si>
    <t>第三季</t>
  </si>
  <si>
    <t>第四季</t>
  </si>
  <si>
    <t>第一季</t>
  </si>
  <si>
    <t>第二季</t>
  </si>
  <si>
    <t>一、新成立公司數目</t>
  </si>
  <si>
    <t xml:space="preserve">         零售及批發 (%)</t>
  </si>
  <si>
    <t xml:space="preserve">         建築 (%)</t>
  </si>
  <si>
    <t xml:space="preserve">         金融業務 (%)</t>
  </si>
  <si>
    <t xml:space="preserve">         製造業 (%)</t>
  </si>
  <si>
    <t>二、解散公司數目</t>
  </si>
  <si>
    <t xml:space="preserve"> - </t>
  </si>
  <si>
    <t>三、不涉及不動產買賣之按揭貸款</t>
  </si>
  <si>
    <t xml:space="preserve">             (百萬澳門元)</t>
  </si>
  <si>
    <t>-    絕對數值為零</t>
  </si>
  <si>
    <t>II. 旅遊</t>
  </si>
  <si>
    <t>第一季至</t>
  </si>
  <si>
    <t>第三季</t>
  </si>
  <si>
    <t>第四季</t>
  </si>
  <si>
    <t>第一季</t>
  </si>
  <si>
    <t>第二季</t>
  </si>
  <si>
    <t>一、旅客入境數字 (千人次)</t>
  </si>
  <si>
    <r>
      <t xml:space="preserve">     </t>
    </r>
    <r>
      <rPr>
        <u val="single"/>
        <sz val="10"/>
        <rFont val="新細明體"/>
        <family val="1"/>
      </rPr>
      <t>1. 經 (%)</t>
    </r>
  </si>
  <si>
    <t xml:space="preserve">         海路</t>
  </si>
  <si>
    <t xml:space="preserve">         陸路</t>
  </si>
  <si>
    <t xml:space="preserve">         空路</t>
  </si>
  <si>
    <r>
      <t xml:space="preserve">      </t>
    </r>
    <r>
      <rPr>
        <u val="single"/>
        <sz val="10"/>
        <rFont val="新細明體"/>
        <family val="1"/>
      </rPr>
      <t>2. 來自(%)</t>
    </r>
  </si>
  <si>
    <t xml:space="preserve">          中國大陸</t>
  </si>
  <si>
    <t xml:space="preserve">          香港</t>
  </si>
  <si>
    <t xml:space="preserve">          台灣</t>
  </si>
  <si>
    <t xml:space="preserve">          東南亞</t>
  </si>
  <si>
    <t xml:space="preserve">          歐洲</t>
  </si>
  <si>
    <t xml:space="preserve">          美洲</t>
  </si>
  <si>
    <t>二、酒店入住率 (%)</t>
  </si>
  <si>
    <t>三、旅客平均逗留日數</t>
  </si>
  <si>
    <t>…</t>
  </si>
  <si>
    <r>
      <t>四、旅客人均消費</t>
    </r>
    <r>
      <rPr>
        <b/>
        <sz val="10"/>
        <rFont val="Times New Roman"/>
        <family val="1"/>
      </rPr>
      <t xml:space="preserve"> (</t>
    </r>
    <r>
      <rPr>
        <b/>
        <sz val="10"/>
        <rFont val="新細明體"/>
        <family val="1"/>
      </rPr>
      <t>澳門元</t>
    </r>
    <r>
      <rPr>
        <b/>
        <sz val="10"/>
        <rFont val="Times New Roman"/>
        <family val="1"/>
      </rPr>
      <t>)</t>
    </r>
  </si>
  <si>
    <t>五、澳門居民出境數字 (千人次)</t>
  </si>
  <si>
    <r>
      <t xml:space="preserve">         </t>
    </r>
    <r>
      <rPr>
        <u val="single"/>
        <sz val="10"/>
        <rFont val="新細明體"/>
        <family val="1"/>
      </rPr>
      <t>經 (%)</t>
    </r>
  </si>
  <si>
    <t xml:space="preserve">            海路</t>
  </si>
  <si>
    <t xml:space="preserve">            陸路</t>
  </si>
  <si>
    <t xml:space="preserve">            空路</t>
  </si>
  <si>
    <t>第二季</t>
  </si>
  <si>
    <r>
      <t>一、行駛之車輛數目</t>
    </r>
    <r>
      <rPr>
        <b/>
        <sz val="9"/>
        <rFont val="Times New Roman"/>
        <family val="1"/>
      </rPr>
      <t xml:space="preserve"> (</t>
    </r>
    <r>
      <rPr>
        <b/>
        <sz val="9"/>
        <rFont val="新細明體"/>
        <family val="1"/>
      </rPr>
      <t>千輛</t>
    </r>
    <r>
      <rPr>
        <b/>
        <sz val="9"/>
        <rFont val="Times New Roman"/>
        <family val="1"/>
      </rPr>
      <t>)</t>
    </r>
  </si>
  <si>
    <t xml:space="preserve">..   </t>
  </si>
  <si>
    <r>
      <t xml:space="preserve">          </t>
    </r>
    <r>
      <rPr>
        <sz val="9"/>
        <rFont val="新細明體"/>
        <family val="1"/>
      </rPr>
      <t>抵達</t>
    </r>
  </si>
  <si>
    <r>
      <t xml:space="preserve">          </t>
    </r>
    <r>
      <rPr>
        <sz val="9"/>
        <rFont val="新細明體"/>
        <family val="1"/>
      </rPr>
      <t>離境</t>
    </r>
  </si>
  <si>
    <r>
      <t>三、貨櫃貨物</t>
    </r>
    <r>
      <rPr>
        <b/>
        <sz val="9"/>
        <rFont val="Times New Roman"/>
        <family val="1"/>
      </rPr>
      <t>(</t>
    </r>
    <r>
      <rPr>
        <b/>
        <sz val="9"/>
        <rFont val="新細明體"/>
        <family val="1"/>
      </rPr>
      <t>公噸</t>
    </r>
    <r>
      <rPr>
        <b/>
        <sz val="9"/>
        <rFont val="Times New Roman"/>
        <family val="1"/>
      </rPr>
      <t>)</t>
    </r>
  </si>
  <si>
    <r>
      <t xml:space="preserve">           </t>
    </r>
    <r>
      <rPr>
        <sz val="9"/>
        <rFont val="新細明體"/>
        <family val="1"/>
      </rPr>
      <t>入境</t>
    </r>
  </si>
  <si>
    <r>
      <t xml:space="preserve">           </t>
    </r>
    <r>
      <rPr>
        <sz val="9"/>
        <rFont val="新細明體"/>
        <family val="1"/>
      </rPr>
      <t>出境</t>
    </r>
  </si>
  <si>
    <r>
      <t xml:space="preserve">           </t>
    </r>
    <r>
      <rPr>
        <sz val="9"/>
        <rFont val="新細明體"/>
        <family val="1"/>
      </rPr>
      <t>轉口</t>
    </r>
  </si>
  <si>
    <r>
      <t xml:space="preserve">       </t>
    </r>
    <r>
      <rPr>
        <u val="single"/>
        <sz val="9"/>
        <rFont val="新細明體"/>
        <family val="1"/>
      </rPr>
      <t>經由</t>
    </r>
  </si>
  <si>
    <t>r</t>
  </si>
  <si>
    <r>
      <t>四、海路貨櫃總吞吐量</t>
    </r>
  </si>
  <si>
    <r>
      <t xml:space="preserve">         (</t>
    </r>
    <r>
      <rPr>
        <b/>
        <sz val="9"/>
        <rFont val="新細明體"/>
        <family val="1"/>
      </rPr>
      <t>標準貨櫃單位</t>
    </r>
    <r>
      <rPr>
        <b/>
        <sz val="9"/>
        <rFont val="Times New Roman"/>
        <family val="1"/>
      </rPr>
      <t xml:space="preserve"> TEU)</t>
    </r>
    <r>
      <rPr>
        <b/>
        <vertAlign val="superscript"/>
        <sz val="9"/>
        <rFont val="Times New Roman"/>
        <family val="1"/>
      </rPr>
      <t>a</t>
    </r>
  </si>
  <si>
    <r>
      <t>五、航空貨運</t>
    </r>
    <r>
      <rPr>
        <b/>
        <sz val="9"/>
        <rFont val="Times New Roman"/>
        <family val="1"/>
      </rPr>
      <t xml:space="preserve"> (</t>
    </r>
    <r>
      <rPr>
        <b/>
        <sz val="9"/>
        <rFont val="新細明體"/>
        <family val="1"/>
      </rPr>
      <t>公噸</t>
    </r>
    <r>
      <rPr>
        <b/>
        <sz val="9"/>
        <rFont val="Times New Roman"/>
        <family val="1"/>
      </rPr>
      <t>)</t>
    </r>
  </si>
  <si>
    <r>
      <t xml:space="preserve">          </t>
    </r>
    <r>
      <rPr>
        <sz val="9"/>
        <rFont val="新細明體"/>
        <family val="1"/>
      </rPr>
      <t>入境</t>
    </r>
  </si>
  <si>
    <r>
      <t>一、固定電話線數目</t>
    </r>
    <r>
      <rPr>
        <b/>
        <sz val="9"/>
        <rFont val="Times New Roman"/>
        <family val="1"/>
      </rPr>
      <t xml:space="preserve"> (</t>
    </r>
    <r>
      <rPr>
        <b/>
        <sz val="9"/>
        <rFont val="新細明體"/>
        <family val="1"/>
      </rPr>
      <t>千</t>
    </r>
    <r>
      <rPr>
        <b/>
        <sz val="9"/>
        <rFont val="Times New Roman"/>
        <family val="1"/>
      </rPr>
      <t>)</t>
    </r>
  </si>
  <si>
    <r>
      <t>二、流動電話線數目</t>
    </r>
    <r>
      <rPr>
        <b/>
        <sz val="9"/>
        <rFont val="Times New Roman"/>
        <family val="1"/>
      </rPr>
      <t xml:space="preserve"> (</t>
    </r>
    <r>
      <rPr>
        <b/>
        <sz val="9"/>
        <rFont val="新細明體"/>
        <family val="1"/>
      </rPr>
      <t>千</t>
    </r>
    <r>
      <rPr>
        <b/>
        <sz val="9"/>
        <rFont val="Times New Roman"/>
        <family val="1"/>
      </rPr>
      <t>)</t>
    </r>
  </si>
  <si>
    <r>
      <t>三、傳呼機用戶數目</t>
    </r>
    <r>
      <rPr>
        <b/>
        <sz val="9"/>
        <rFont val="Times New Roman"/>
        <family val="1"/>
      </rPr>
      <t xml:space="preserve"> (</t>
    </r>
    <r>
      <rPr>
        <b/>
        <sz val="9"/>
        <rFont val="新細明體"/>
        <family val="1"/>
      </rPr>
      <t>千</t>
    </r>
    <r>
      <rPr>
        <b/>
        <sz val="9"/>
        <rFont val="Times New Roman"/>
        <family val="1"/>
      </rPr>
      <t>)</t>
    </r>
  </si>
  <si>
    <r>
      <t>四、互聯網用戶數目</t>
    </r>
    <r>
      <rPr>
        <b/>
        <sz val="9"/>
        <rFont val="Times New Roman"/>
        <family val="1"/>
      </rPr>
      <t xml:space="preserve"> (</t>
    </r>
    <r>
      <rPr>
        <b/>
        <sz val="9"/>
        <rFont val="新細明體"/>
        <family val="1"/>
      </rPr>
      <t>千</t>
    </r>
    <r>
      <rPr>
        <b/>
        <sz val="9"/>
        <rFont val="Times New Roman"/>
        <family val="1"/>
      </rPr>
      <t>)</t>
    </r>
  </si>
  <si>
    <r>
      <t>五、寄出郵件數量</t>
    </r>
    <r>
      <rPr>
        <b/>
        <sz val="9"/>
        <rFont val="Times New Roman"/>
        <family val="1"/>
      </rPr>
      <t xml:space="preserve"> (</t>
    </r>
    <r>
      <rPr>
        <b/>
        <sz val="9"/>
        <rFont val="新細明體"/>
        <family val="1"/>
      </rPr>
      <t>千</t>
    </r>
    <r>
      <rPr>
        <b/>
        <sz val="9"/>
        <rFont val="Times New Roman"/>
        <family val="1"/>
      </rPr>
      <t>)</t>
    </r>
  </si>
  <si>
    <t xml:space="preserve">..   </t>
  </si>
  <si>
    <r>
      <t xml:space="preserve">..  </t>
    </r>
    <r>
      <rPr>
        <sz val="8"/>
        <rFont val="新細明體"/>
        <family val="1"/>
      </rPr>
      <t>不適用</t>
    </r>
  </si>
  <si>
    <t>VII. 人口及社會</t>
  </si>
  <si>
    <t>第一季至</t>
  </si>
  <si>
    <t>第三季</t>
  </si>
  <si>
    <t>第四季</t>
  </si>
  <si>
    <t>第一季</t>
  </si>
  <si>
    <t>第二季</t>
  </si>
  <si>
    <r>
      <t>一、居住人口估計</t>
    </r>
    <r>
      <rPr>
        <b/>
        <sz val="9"/>
        <rFont val="Times New Roman"/>
        <family val="1"/>
      </rPr>
      <t>(</t>
    </r>
    <r>
      <rPr>
        <b/>
        <sz val="9"/>
        <rFont val="新細明體"/>
        <family val="1"/>
      </rPr>
      <t>期末數計，千人</t>
    </r>
    <r>
      <rPr>
        <b/>
        <sz val="9"/>
        <rFont val="Times New Roman"/>
        <family val="1"/>
      </rPr>
      <t>)</t>
    </r>
  </si>
  <si>
    <t>..</t>
  </si>
  <si>
    <r>
      <t>444.0</t>
    </r>
    <r>
      <rPr>
        <b/>
        <vertAlign val="superscript"/>
        <sz val="9"/>
        <rFont val="Times New Roman"/>
        <family val="1"/>
      </rPr>
      <t>P</t>
    </r>
  </si>
  <si>
    <r>
      <t>445.6</t>
    </r>
    <r>
      <rPr>
        <b/>
        <vertAlign val="superscript"/>
        <sz val="9"/>
        <rFont val="Times New Roman"/>
        <family val="1"/>
      </rPr>
      <t>P</t>
    </r>
  </si>
  <si>
    <t>二、出生</t>
  </si>
  <si>
    <r>
      <t>745</t>
    </r>
    <r>
      <rPr>
        <b/>
        <vertAlign val="superscript"/>
        <sz val="9"/>
        <rFont val="Times New Roman"/>
        <family val="1"/>
      </rPr>
      <t>r</t>
    </r>
  </si>
  <si>
    <t>三、死亡</t>
  </si>
  <si>
    <t>四、結婚</t>
  </si>
  <si>
    <t>五、獲准在澳門居留之人士</t>
  </si>
  <si>
    <r>
      <t xml:space="preserve">         </t>
    </r>
    <r>
      <rPr>
        <u val="single"/>
        <sz val="9"/>
        <rFont val="新細明體"/>
        <family val="1"/>
      </rPr>
      <t>來自 (%)</t>
    </r>
  </si>
  <si>
    <t xml:space="preserve">            香港</t>
  </si>
  <si>
    <t xml:space="preserve">            菲律賓</t>
  </si>
  <si>
    <t xml:space="preserve">            泰國</t>
  </si>
  <si>
    <t>六、來自中國大陸之合法移民</t>
  </si>
  <si>
    <r>
      <t xml:space="preserve">          </t>
    </r>
    <r>
      <rPr>
        <u val="single"/>
        <sz val="9"/>
        <rFont val="新細明體"/>
        <family val="1"/>
      </rPr>
      <t>年齡 (%)</t>
    </r>
  </si>
  <si>
    <t xml:space="preserve">               0-14</t>
  </si>
  <si>
    <t xml:space="preserve">             15-29</t>
  </si>
  <si>
    <t xml:space="preserve">             30-44</t>
  </si>
  <si>
    <t xml:space="preserve">             45-59</t>
  </si>
  <si>
    <r>
      <t xml:space="preserve">             </t>
    </r>
    <r>
      <rPr>
        <sz val="9"/>
        <rFont val="Symbol"/>
        <family val="1"/>
      </rPr>
      <t xml:space="preserve">³ </t>
    </r>
    <r>
      <rPr>
        <sz val="9"/>
        <rFont val="新細明體"/>
        <family val="1"/>
      </rPr>
      <t>60</t>
    </r>
  </si>
  <si>
    <t>七、罪案數目</t>
  </si>
  <si>
    <t xml:space="preserve">         侵犯財產罪 (%)</t>
  </si>
  <si>
    <t xml:space="preserve">         侵犯人身罪 (%)</t>
  </si>
  <si>
    <t xml:space="preserve">         妨害社會生活罪 (%)</t>
  </si>
  <si>
    <t xml:space="preserve">      </t>
  </si>
  <si>
    <t xml:space="preserve">VIII. 勞工及就業 </t>
  </si>
  <si>
    <t>一、失業率 (%)</t>
  </si>
  <si>
    <t>二、就業不足率 (%)</t>
  </si>
  <si>
    <t>三、勞動力參與率 (%)</t>
  </si>
  <si>
    <r>
      <t>四、職位空缺數目</t>
    </r>
    <r>
      <rPr>
        <b/>
        <vertAlign val="superscript"/>
        <sz val="9"/>
        <rFont val="新細明體"/>
        <family val="1"/>
      </rPr>
      <t>a</t>
    </r>
  </si>
  <si>
    <t xml:space="preserve">         製造業</t>
  </si>
  <si>
    <t xml:space="preserve">... </t>
  </si>
  <si>
    <t xml:space="preserve">         餐廳及酒店</t>
  </si>
  <si>
    <t xml:space="preserve">         金融業務</t>
  </si>
  <si>
    <t xml:space="preserve">         零售及批發</t>
  </si>
  <si>
    <t xml:space="preserve">         運輸、貯藏及通訊</t>
  </si>
  <si>
    <t xml:space="preserve">         電力、氣體及水的生產及分配</t>
  </si>
  <si>
    <r>
      <t>五、每月工作收入中位數</t>
    </r>
    <r>
      <rPr>
        <b/>
        <sz val="9"/>
        <rFont val="Times New Roman"/>
        <family val="1"/>
      </rPr>
      <t xml:space="preserve"> (</t>
    </r>
    <r>
      <rPr>
        <b/>
        <sz val="9"/>
        <rFont val="新細明體"/>
        <family val="1"/>
      </rPr>
      <t>千澳門元</t>
    </r>
    <r>
      <rPr>
        <b/>
        <sz val="9"/>
        <rFont val="Times New Roman"/>
        <family val="1"/>
      </rPr>
      <t>)</t>
    </r>
  </si>
  <si>
    <t xml:space="preserve">         公共行政、防衛及強制性社會保障</t>
  </si>
  <si>
    <r>
      <t xml:space="preserve">         </t>
    </r>
    <r>
      <rPr>
        <sz val="9"/>
        <rFont val="新細明體"/>
        <family val="1"/>
      </rPr>
      <t>電力、氣體及水的生產及分配</t>
    </r>
  </si>
  <si>
    <t xml:space="preserve">         教育</t>
  </si>
  <si>
    <t xml:space="preserve">         團體、社會及個人的其他服務</t>
  </si>
  <si>
    <r>
      <t xml:space="preserve">         </t>
    </r>
    <r>
      <rPr>
        <sz val="9"/>
        <rFont val="新細明體"/>
        <family val="1"/>
      </rPr>
      <t>運輸、貯藏及通訊</t>
    </r>
  </si>
  <si>
    <t xml:space="preserve">         建築</t>
  </si>
  <si>
    <r>
      <t xml:space="preserve">a  </t>
    </r>
    <r>
      <rPr>
        <sz val="8"/>
        <rFont val="新細明體"/>
        <family val="1"/>
      </rPr>
      <t>第一及第三季公佈的為製造業、餐廳及酒店、金融業務、電力、氣體及水的生產及分配的資料；第二及第四季則為零售及批發、運輸、貯藏及</t>
    </r>
  </si>
  <si>
    <t xml:space="preserve">    通訊的資料。</t>
  </si>
  <si>
    <r>
      <t xml:space="preserve">… </t>
    </r>
    <r>
      <rPr>
        <sz val="8"/>
        <rFont val="新細明體"/>
        <family val="1"/>
      </rPr>
      <t>未能提供</t>
    </r>
    <r>
      <rPr>
        <sz val="8"/>
        <rFont val="Times New Roman"/>
        <family val="1"/>
      </rPr>
      <t xml:space="preserve">              ..   </t>
    </r>
    <r>
      <rPr>
        <sz val="8"/>
        <rFont val="新細明體"/>
        <family val="1"/>
      </rPr>
      <t>不適用</t>
    </r>
    <r>
      <rPr>
        <sz val="8"/>
        <rFont val="Times New Roman"/>
        <family val="1"/>
      </rPr>
      <t xml:space="preserve">              r </t>
    </r>
    <r>
      <rPr>
        <sz val="8"/>
        <rFont val="新細明體"/>
        <family val="1"/>
      </rPr>
      <t>更正資料</t>
    </r>
    <r>
      <rPr>
        <sz val="8"/>
        <rFont val="Times New Roman"/>
        <family val="1"/>
      </rPr>
      <t xml:space="preserve">             p </t>
    </r>
    <r>
      <rPr>
        <sz val="8"/>
        <rFont val="新細明體"/>
        <family val="1"/>
      </rPr>
      <t>臨時性數字</t>
    </r>
    <r>
      <rPr>
        <sz val="8"/>
        <rFont val="Times New Roman"/>
        <family val="1"/>
      </rPr>
      <t xml:space="preserve">            </t>
    </r>
  </si>
  <si>
    <t>VIII. 勞工及就業 (續)</t>
  </si>
  <si>
    <t xml:space="preserve">第三季 </t>
  </si>
  <si>
    <t xml:space="preserve">第四季 </t>
  </si>
  <si>
    <t xml:space="preserve">第一季 </t>
  </si>
  <si>
    <t xml:space="preserve">第二季 </t>
  </si>
  <si>
    <t>六、就業人口 (千人)</t>
  </si>
  <si>
    <r>
      <t xml:space="preserve">     </t>
    </r>
    <r>
      <rPr>
        <u val="single"/>
        <sz val="9"/>
        <rFont val="新細明體"/>
        <family val="1"/>
      </rPr>
      <t>1.  行業 (%)</t>
    </r>
  </si>
  <si>
    <t xml:space="preserve">          製造業</t>
  </si>
  <si>
    <t xml:space="preserve">          零售及批發</t>
  </si>
  <si>
    <t xml:space="preserve">          餐廳及酒店</t>
  </si>
  <si>
    <t xml:space="preserve">          團體、社會及個人的其他服務</t>
  </si>
  <si>
    <t xml:space="preserve">          公共行政、防衛及強制性社會保障</t>
  </si>
  <si>
    <t xml:space="preserve">          運輸、貯藏及通訊</t>
  </si>
  <si>
    <t xml:space="preserve">          建築</t>
  </si>
  <si>
    <t xml:space="preserve">          教育</t>
  </si>
  <si>
    <t xml:space="preserve">          金融業務</t>
  </si>
  <si>
    <t xml:space="preserve">          電力、氣體及水的生產及分配</t>
  </si>
  <si>
    <r>
      <t xml:space="preserve">      </t>
    </r>
    <r>
      <rPr>
        <u val="single"/>
        <sz val="9"/>
        <rFont val="新細明體"/>
        <family val="1"/>
      </rPr>
      <t>2. 最高受教育程度 (%)</t>
    </r>
  </si>
  <si>
    <t xml:space="preserve">          從未入學/學前教育</t>
  </si>
  <si>
    <t xml:space="preserve">          小學程度</t>
  </si>
  <si>
    <t xml:space="preserve">          初中程度</t>
  </si>
  <si>
    <t xml:space="preserve">          高中程度</t>
  </si>
  <si>
    <t xml:space="preserve">          專科/大學程度</t>
  </si>
  <si>
    <r>
      <t>七、失業人口數目</t>
    </r>
    <r>
      <rPr>
        <b/>
        <sz val="9"/>
        <rFont val="Times New Roman"/>
        <family val="1"/>
      </rPr>
      <t xml:space="preserve"> (</t>
    </r>
    <r>
      <rPr>
        <b/>
        <sz val="9"/>
        <rFont val="新細明體"/>
        <family val="1"/>
      </rPr>
      <t>千人</t>
    </r>
    <r>
      <rPr>
        <b/>
        <sz val="9"/>
        <rFont val="Times New Roman"/>
        <family val="1"/>
      </rPr>
      <t>)</t>
    </r>
  </si>
  <si>
    <r>
      <t xml:space="preserve">     </t>
    </r>
    <r>
      <rPr>
        <u val="single"/>
        <sz val="9"/>
        <rFont val="新細明體"/>
        <family val="1"/>
      </rPr>
      <t>1.  尋找第一份工作的失業人數 (千人)</t>
    </r>
  </si>
  <si>
    <t xml:space="preserve">      i)  最高受教育程度 (%)</t>
  </si>
  <si>
    <r>
      <t xml:space="preserve">     </t>
    </r>
    <r>
      <rPr>
        <u val="single"/>
        <sz val="9"/>
        <rFont val="新細明體"/>
        <family val="1"/>
      </rPr>
      <t>2.  尋找新工作的失業人數 (千人)</t>
    </r>
  </si>
  <si>
    <t xml:space="preserve">     i)  過往之行業 (%)</t>
  </si>
  <si>
    <t xml:space="preserve">      ii) 最高受教育程度 (%)</t>
  </si>
  <si>
    <t>八、輸入非本地勞工人數</t>
  </si>
  <si>
    <t xml:space="preserve">             中國大陸</t>
  </si>
  <si>
    <t xml:space="preserve">             菲律賓</t>
  </si>
  <si>
    <t xml:space="preserve">             泰國</t>
  </si>
  <si>
    <t>九、期末非本地勞工人數</t>
  </si>
  <si>
    <r>
      <t xml:space="preserve">      </t>
    </r>
    <r>
      <rPr>
        <u val="single"/>
        <sz val="9"/>
        <rFont val="新細明體"/>
        <family val="1"/>
      </rPr>
      <t>1. 來自 (%)</t>
    </r>
  </si>
  <si>
    <r>
      <t xml:space="preserve">       </t>
    </r>
    <r>
      <rPr>
        <u val="single"/>
        <sz val="9"/>
        <rFont val="新細明體"/>
        <family val="1"/>
      </rPr>
      <t>2. 行業 (%)</t>
    </r>
  </si>
  <si>
    <t xml:space="preserve">              製造業</t>
  </si>
  <si>
    <r>
      <t>58.6</t>
    </r>
    <r>
      <rPr>
        <vertAlign val="superscript"/>
        <sz val="9"/>
        <rFont val="Times New Roman"/>
        <family val="1"/>
      </rPr>
      <t>r</t>
    </r>
  </si>
  <si>
    <r>
      <t>59.1</t>
    </r>
    <r>
      <rPr>
        <vertAlign val="superscript"/>
        <sz val="9"/>
        <rFont val="Times New Roman"/>
        <family val="1"/>
      </rPr>
      <t>r</t>
    </r>
  </si>
  <si>
    <t xml:space="preserve">              餐廳及酒店</t>
  </si>
  <si>
    <r>
      <t>11.0</t>
    </r>
    <r>
      <rPr>
        <vertAlign val="superscript"/>
        <sz val="9"/>
        <rFont val="Times New Roman"/>
        <family val="1"/>
      </rPr>
      <t>r</t>
    </r>
  </si>
  <si>
    <r>
      <t>10.6</t>
    </r>
    <r>
      <rPr>
        <vertAlign val="superscript"/>
        <sz val="9"/>
        <rFont val="Times New Roman"/>
        <family val="1"/>
      </rPr>
      <t>r</t>
    </r>
  </si>
  <si>
    <t xml:space="preserve">              團體、社會及個人的其他服務</t>
  </si>
  <si>
    <r>
      <t>8.4</t>
    </r>
    <r>
      <rPr>
        <vertAlign val="superscript"/>
        <sz val="9"/>
        <rFont val="Times New Roman"/>
        <family val="1"/>
      </rPr>
      <t>r</t>
    </r>
  </si>
  <si>
    <r>
      <t>7.6</t>
    </r>
    <r>
      <rPr>
        <vertAlign val="superscript"/>
        <sz val="9"/>
        <rFont val="Times New Roman"/>
        <family val="1"/>
      </rPr>
      <t>r</t>
    </r>
  </si>
  <si>
    <t xml:space="preserve">              建築</t>
  </si>
  <si>
    <r>
      <t>1.1</t>
    </r>
    <r>
      <rPr>
        <vertAlign val="superscript"/>
        <sz val="9"/>
        <rFont val="Times New Roman"/>
        <family val="1"/>
      </rPr>
      <t>r</t>
    </r>
  </si>
  <si>
    <r>
      <t>1.9</t>
    </r>
    <r>
      <rPr>
        <vertAlign val="superscript"/>
        <sz val="9"/>
        <rFont val="Times New Roman"/>
        <family val="1"/>
      </rPr>
      <t>r</t>
    </r>
  </si>
  <si>
    <t xml:space="preserve">              運輸、貯藏及通訊</t>
  </si>
  <si>
    <r>
      <t>4.6</t>
    </r>
    <r>
      <rPr>
        <vertAlign val="superscript"/>
        <sz val="9"/>
        <rFont val="Times New Roman"/>
        <family val="1"/>
      </rPr>
      <t>r</t>
    </r>
  </si>
  <si>
    <r>
      <t>4.5</t>
    </r>
    <r>
      <rPr>
        <vertAlign val="superscript"/>
        <sz val="9"/>
        <rFont val="Times New Roman"/>
        <family val="1"/>
      </rPr>
      <t>r</t>
    </r>
  </si>
  <si>
    <r>
      <t xml:space="preserve">..   </t>
    </r>
    <r>
      <rPr>
        <sz val="8"/>
        <rFont val="新細明體"/>
        <family val="1"/>
      </rPr>
      <t>不適用</t>
    </r>
    <r>
      <rPr>
        <sz val="8"/>
        <rFont val="Times New Roman"/>
        <family val="1"/>
      </rPr>
      <t xml:space="preserve">    -  </t>
    </r>
    <r>
      <rPr>
        <sz val="8"/>
        <rFont val="新細明體"/>
        <family val="1"/>
      </rPr>
      <t>絕對數值為零</t>
    </r>
    <r>
      <rPr>
        <sz val="8"/>
        <rFont val="Times New Roman"/>
        <family val="1"/>
      </rPr>
      <t xml:space="preserve">     r </t>
    </r>
    <r>
      <rPr>
        <sz val="8"/>
        <rFont val="新細明體"/>
        <family val="1"/>
      </rPr>
      <t>更正資料</t>
    </r>
    <r>
      <rPr>
        <sz val="8"/>
        <rFont val="Times New Roman"/>
        <family val="1"/>
      </rPr>
      <t xml:space="preserve"> - </t>
    </r>
    <r>
      <rPr>
        <sz val="8"/>
        <rFont val="新細明體"/>
        <family val="1"/>
      </rPr>
      <t>由於負責分析及審批部門對申請非本地勞工的機構的行業分類進行了修訂，因此，有關資料按修訂後的行業分類公佈。</t>
    </r>
    <r>
      <rPr>
        <sz val="8"/>
        <rFont val="Times New Roman"/>
        <family val="1"/>
      </rPr>
      <t xml:space="preserve">               </t>
    </r>
  </si>
  <si>
    <r>
      <t>10 325.39</t>
    </r>
    <r>
      <rPr>
        <vertAlign val="superscript"/>
        <sz val="10"/>
        <rFont val="Times New Roman"/>
        <family val="1"/>
      </rPr>
      <t>r</t>
    </r>
  </si>
  <si>
    <r>
      <t>10 183.53</t>
    </r>
    <r>
      <rPr>
        <vertAlign val="superscript"/>
        <sz val="10"/>
        <rFont val="Times New Roman"/>
        <family val="1"/>
      </rPr>
      <t>r</t>
    </r>
  </si>
  <si>
    <t>…</t>
  </si>
  <si>
    <r>
      <t xml:space="preserve">..  </t>
    </r>
    <r>
      <rPr>
        <sz val="8"/>
        <rFont val="新細明體"/>
        <family val="1"/>
      </rPr>
      <t>不適用</t>
    </r>
    <r>
      <rPr>
        <sz val="8"/>
        <rFont val="Times New Roman"/>
        <family val="1"/>
      </rPr>
      <t xml:space="preserve">          … </t>
    </r>
    <r>
      <rPr>
        <sz val="8"/>
        <rFont val="新細明體"/>
        <family val="1"/>
      </rPr>
      <t>未能提供</t>
    </r>
    <r>
      <rPr>
        <sz val="8"/>
        <rFont val="Times New Roman"/>
        <family val="1"/>
      </rPr>
      <t xml:space="preserve">           r  </t>
    </r>
    <r>
      <rPr>
        <sz val="8"/>
        <rFont val="新細明體"/>
        <family val="1"/>
      </rPr>
      <t>更正資料</t>
    </r>
    <r>
      <rPr>
        <sz val="8"/>
        <rFont val="Times New Roman"/>
        <family val="1"/>
      </rPr>
      <t xml:space="preserve">            @ </t>
    </r>
    <r>
      <rPr>
        <sz val="8"/>
        <rFont val="新細明體"/>
        <family val="1"/>
      </rPr>
      <t>數字在日後會作出修訂</t>
    </r>
  </si>
  <si>
    <r>
      <t>a</t>
    </r>
    <r>
      <rPr>
        <sz val="8"/>
        <rFont val="Times New Roman"/>
        <family val="1"/>
      </rPr>
      <t xml:space="preserve"> </t>
    </r>
    <r>
      <rPr>
        <sz val="8"/>
        <rFont val="新細明體"/>
        <family val="1"/>
      </rPr>
      <t>一標準貨櫃單位為</t>
    </r>
    <r>
      <rPr>
        <sz val="8"/>
        <rFont val="Times New Roman"/>
        <family val="1"/>
      </rPr>
      <t>20</t>
    </r>
    <r>
      <rPr>
        <sz val="8"/>
        <rFont val="新細明體"/>
        <family val="1"/>
      </rPr>
      <t>呎</t>
    </r>
    <r>
      <rPr>
        <sz val="8"/>
        <rFont val="Times New Roman"/>
        <family val="1"/>
      </rPr>
      <t>x8</t>
    </r>
    <r>
      <rPr>
        <sz val="8"/>
        <rFont val="新細明體"/>
        <family val="1"/>
      </rPr>
      <t>呎</t>
    </r>
    <r>
      <rPr>
        <sz val="8"/>
        <rFont val="Times New Roman"/>
        <family val="1"/>
      </rPr>
      <t>x8</t>
    </r>
    <r>
      <rPr>
        <sz val="8"/>
        <rFont val="新細明體"/>
        <family val="1"/>
      </rPr>
      <t>呎</t>
    </r>
    <r>
      <rPr>
        <sz val="8"/>
        <rFont val="Times New Roman"/>
        <family val="1"/>
      </rPr>
      <t xml:space="preserve">        ..  </t>
    </r>
    <r>
      <rPr>
        <sz val="8"/>
        <rFont val="新細明體"/>
        <family val="1"/>
      </rPr>
      <t>不適用</t>
    </r>
    <r>
      <rPr>
        <sz val="8"/>
        <rFont val="Times New Roman"/>
        <family val="1"/>
      </rPr>
      <t xml:space="preserve">         r  </t>
    </r>
    <r>
      <rPr>
        <sz val="8"/>
        <rFont val="新細明體"/>
        <family val="1"/>
      </rPr>
      <t>更正資料</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</si>
</sst>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0_ "/>
    <numFmt numFmtId="178" formatCode="#,##0_ "/>
    <numFmt numFmtId="179" formatCode="m&quot;月&quot;d&quot;日&quot;"/>
    <numFmt numFmtId="180" formatCode="0.0_);[Red]\(0.0\)"/>
    <numFmt numFmtId="181" formatCode="_-* #,##0.0_-;\-* #,##0.0_-;_-* &quot;-&quot;??_-;_-@_-"/>
    <numFmt numFmtId="182" formatCode="0.00_);[Red]\(0.00\)"/>
    <numFmt numFmtId="183" formatCode="0_);[Red]\(0\)"/>
    <numFmt numFmtId="184" formatCode="0_ "/>
    <numFmt numFmtId="185" formatCode="#,##0.0_ "/>
    <numFmt numFmtId="186" formatCode="#,##0_);[Red]\(#,##0\)"/>
    <numFmt numFmtId="187" formatCode="0.00_ "/>
    <numFmt numFmtId="188" formatCode="#,##0.0_);[Red]\(#,##0.0\)"/>
    <numFmt numFmtId="189" formatCode="0.0"/>
    <numFmt numFmtId="190" formatCode="#.0"/>
    <numFmt numFmtId="191" formatCode="\=#/100"/>
    <numFmt numFmtId="192" formatCode="#/100"/>
    <numFmt numFmtId="193" formatCode="###,##0.0_ "/>
    <numFmt numFmtId="194" formatCode="##,##0.0_ "/>
    <numFmt numFmtId="195" formatCode="#\ ##0.00_ "/>
    <numFmt numFmtId="196" formatCode="#\ ###\ ##0_ "/>
    <numFmt numFmtId="197" formatCode="0.0000_ "/>
    <numFmt numFmtId="198" formatCode="0.0%"/>
    <numFmt numFmtId="199" formatCode="\+0.0"/>
    <numFmt numFmtId="200" formatCode="\-0.0"/>
    <numFmt numFmtId="201" formatCode="#\,##0.0"/>
    <numFmt numFmtId="202" formatCode="#\,##0"/>
    <numFmt numFmtId="203" formatCode="0\,000"/>
    <numFmt numFmtId="204" formatCode="0.0000"/>
    <numFmt numFmtId="205" formatCode="###\,##0.0"/>
    <numFmt numFmtId="206" formatCode="#\ ###.0,"/>
    <numFmt numFmtId="207" formatCode="####"/>
    <numFmt numFmtId="208" formatCode="##0"/>
    <numFmt numFmtId="209" formatCode="#,##0;[Red]#,##0"/>
    <numFmt numFmtId="210" formatCode="###0.0"/>
    <numFmt numFmtId="211" formatCode="#,##0.0"/>
    <numFmt numFmtId="212" formatCode="###,##0.0"/>
    <numFmt numFmtId="213" formatCode="###0"/>
    <numFmt numFmtId="214" formatCode="#\,##0.0_ "/>
    <numFmt numFmtId="215" formatCode="0\,00_ "/>
    <numFmt numFmtId="216" formatCode="0\,00"/>
    <numFmt numFmtId="217" formatCode="0.0000_);[Red]\(0.0000\)"/>
    <numFmt numFmtId="218" formatCode="#\ ##0"/>
    <numFmt numFmtId="219" formatCode="0.000"/>
    <numFmt numFmtId="220" formatCode="#\ ##0.0"/>
    <numFmt numFmtId="221" formatCode="#\ ##0.00"/>
    <numFmt numFmtId="222" formatCode="#\ ###.0_ "/>
    <numFmt numFmtId="223" formatCode="##\ ###"/>
    <numFmt numFmtId="224" formatCode="#\ ###_ "/>
    <numFmt numFmtId="225" formatCode="\+0.0_ "/>
    <numFmt numFmtId="226" formatCode="\-0.0_ "/>
    <numFmt numFmtId="227" formatCode="#\ ##0_ "/>
    <numFmt numFmtId="228" formatCode="#\ ###\ ##0\ "/>
    <numFmt numFmtId="229" formatCode="#,##0;\-#,##0_ "/>
    <numFmt numFmtId="230" formatCode="#,##0\ "/>
    <numFmt numFmtId="231" formatCode="_(* #,##0.0_);_(* \(#,##0.0\);_(* &quot;-&quot;??_);_(@_)"/>
    <numFmt numFmtId="232" formatCode="0,000.0"/>
    <numFmt numFmtId="233" formatCode="#,##0;[Red]\-#,##0_ "/>
    <numFmt numFmtId="234" formatCode="#,##0_ ;[Red]\-#,##0_ "/>
    <numFmt numFmtId="235" formatCode="#,##0_ ;\-#,##0_ "/>
    <numFmt numFmtId="236" formatCode="_(* #,##0.00_);_(* \(#,##0.00\);_(* &quot;-&quot;??_);_(@_)"/>
    <numFmt numFmtId="237" formatCode="##\ ###_ "/>
    <numFmt numFmtId="238" formatCode="#\ ##0;\-#\ ##0;\-"/>
  </numFmts>
  <fonts count="37">
    <font>
      <sz val="12"/>
      <name val="新細明體"/>
      <family val="1"/>
    </font>
    <font>
      <sz val="9"/>
      <name val="新細明體"/>
      <family val="1"/>
    </font>
    <font>
      <sz val="12"/>
      <name val="Times New Roman"/>
      <family val="1"/>
    </font>
    <font>
      <sz val="10"/>
      <name val="Times New Roman"/>
      <family val="1"/>
    </font>
    <font>
      <sz val="10"/>
      <name val="新細明體"/>
      <family val="1"/>
    </font>
    <font>
      <b/>
      <sz val="10"/>
      <name val="Times New Roman"/>
      <family val="1"/>
    </font>
    <font>
      <b/>
      <sz val="12"/>
      <name val="Times New Roman"/>
      <family val="1"/>
    </font>
    <font>
      <b/>
      <u val="single"/>
      <sz val="12"/>
      <name val="新細明體"/>
      <family val="1"/>
    </font>
    <font>
      <b/>
      <sz val="10"/>
      <name val="新細明體"/>
      <family val="1"/>
    </font>
    <font>
      <u val="single"/>
      <sz val="10"/>
      <name val="新細明體"/>
      <family val="1"/>
    </font>
    <font>
      <i/>
      <sz val="8"/>
      <name val="Times New Roman"/>
      <family val="1"/>
    </font>
    <font>
      <i/>
      <sz val="8"/>
      <name val="新細明體"/>
      <family val="1"/>
    </font>
    <font>
      <sz val="8"/>
      <name val="Times New Roman"/>
      <family val="1"/>
    </font>
    <font>
      <sz val="8"/>
      <name val="標楷體"/>
      <family val="4"/>
    </font>
    <font>
      <sz val="12"/>
      <name val="標楷體"/>
      <family val="4"/>
    </font>
    <font>
      <sz val="14"/>
      <name val="標楷體"/>
      <family val="4"/>
    </font>
    <font>
      <b/>
      <sz val="25"/>
      <name val="標楷體"/>
      <family val="4"/>
    </font>
    <font>
      <sz val="10"/>
      <name val="標楷體"/>
      <family val="4"/>
    </font>
    <font>
      <sz val="8"/>
      <name val="新細明體"/>
      <family val="1"/>
    </font>
    <font>
      <sz val="9"/>
      <name val="Times New Roman"/>
      <family val="1"/>
    </font>
    <font>
      <b/>
      <sz val="9"/>
      <name val="Times New Roman"/>
      <family val="1"/>
    </font>
    <font>
      <i/>
      <sz val="10"/>
      <name val="新細明體"/>
      <family val="1"/>
    </font>
    <font>
      <vertAlign val="superscript"/>
      <sz val="10"/>
      <name val="Times New Roman"/>
      <family val="1"/>
    </font>
    <font>
      <b/>
      <vertAlign val="superscript"/>
      <sz val="10"/>
      <name val="新細明體"/>
      <family val="1"/>
    </font>
    <font>
      <u val="single"/>
      <vertAlign val="superscript"/>
      <sz val="10"/>
      <name val="新細明體"/>
      <family val="1"/>
    </font>
    <font>
      <b/>
      <sz val="9"/>
      <name val="新細明體"/>
      <family val="1"/>
    </font>
    <font>
      <vertAlign val="superscript"/>
      <sz val="9"/>
      <name val="Times New Roman"/>
      <family val="1"/>
    </font>
    <font>
      <u val="single"/>
      <sz val="9"/>
      <name val="新細明體"/>
      <family val="1"/>
    </font>
    <font>
      <b/>
      <vertAlign val="superscript"/>
      <sz val="9"/>
      <name val="Times New Roman"/>
      <family val="1"/>
    </font>
    <font>
      <sz val="8"/>
      <name val="細明體"/>
      <family val="3"/>
    </font>
    <font>
      <b/>
      <i/>
      <sz val="10"/>
      <name val="Book Antiqua"/>
      <family val="1"/>
    </font>
    <font>
      <sz val="7"/>
      <name val="Times New Roman"/>
      <family val="1"/>
    </font>
    <font>
      <b/>
      <sz val="10"/>
      <name val="細明體"/>
      <family val="3"/>
    </font>
    <font>
      <sz val="7"/>
      <name val="新細明體"/>
      <family val="1"/>
    </font>
    <font>
      <sz val="9"/>
      <name val="Symbol"/>
      <family val="1"/>
    </font>
    <font>
      <b/>
      <vertAlign val="superscript"/>
      <sz val="9"/>
      <name val="新細明體"/>
      <family val="1"/>
    </font>
    <font>
      <b/>
      <vertAlign val="superscript"/>
      <sz val="10"/>
      <name val="Times New Roman"/>
      <family val="1"/>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36"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5">
    <xf numFmtId="0" fontId="0" fillId="0" borderId="0" xfId="0" applyAlignment="1">
      <alignment/>
    </xf>
    <xf numFmtId="0" fontId="2" fillId="0" borderId="0" xfId="0" applyFont="1" applyBorder="1" applyAlignment="1" applyProtection="1">
      <alignment/>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4" fillId="0" borderId="0" xfId="0" applyFont="1" applyAlignment="1" applyProtection="1">
      <alignment/>
      <protection hidden="1"/>
    </xf>
    <xf numFmtId="0" fontId="2" fillId="0" borderId="0" xfId="0" applyFont="1" applyAlignment="1" applyProtection="1">
      <alignment/>
      <protection hidden="1"/>
    </xf>
    <xf numFmtId="0" fontId="0" fillId="0" borderId="0" xfId="0" applyBorder="1" applyAlignment="1" applyProtection="1">
      <alignment/>
      <protection hidden="1"/>
    </xf>
    <xf numFmtId="0" fontId="0" fillId="0" borderId="0" xfId="0" applyFont="1" applyAlignment="1" applyProtection="1">
      <alignment/>
      <protection hidden="1"/>
    </xf>
    <xf numFmtId="0" fontId="2" fillId="0" borderId="1" xfId="0" applyFont="1" applyBorder="1" applyAlignment="1" applyProtection="1">
      <alignment/>
      <protection hidden="1"/>
    </xf>
    <xf numFmtId="0" fontId="2" fillId="0" borderId="2" xfId="0" applyFont="1" applyBorder="1" applyAlignment="1" applyProtection="1">
      <alignment/>
      <protection hidden="1"/>
    </xf>
    <xf numFmtId="0" fontId="4" fillId="0" borderId="0" xfId="0" applyFont="1" applyBorder="1" applyAlignment="1" applyProtection="1">
      <alignment/>
      <protection hidden="1"/>
    </xf>
    <xf numFmtId="0" fontId="10" fillId="0" borderId="0" xfId="0" applyFont="1" applyAlignment="1" applyProtection="1">
      <alignment/>
      <protection hidden="1"/>
    </xf>
    <xf numFmtId="0" fontId="3" fillId="0" borderId="0" xfId="0" applyFont="1" applyBorder="1" applyAlignment="1" applyProtection="1">
      <alignment vertical="center"/>
      <protection hidden="1"/>
    </xf>
    <xf numFmtId="0" fontId="3" fillId="0" borderId="0" xfId="0" applyFont="1" applyAlignment="1">
      <alignment horizontal="center"/>
    </xf>
    <xf numFmtId="0" fontId="0" fillId="0" borderId="0" xfId="0" applyAlignment="1" applyProtection="1">
      <alignment vertical="center"/>
      <protection hidden="1"/>
    </xf>
    <xf numFmtId="0" fontId="5" fillId="0" borderId="3" xfId="0" applyFont="1" applyBorder="1" applyAlignment="1">
      <alignment horizontal="center"/>
    </xf>
    <xf numFmtId="0" fontId="5" fillId="0" borderId="1" xfId="0" applyFont="1" applyBorder="1" applyAlignment="1">
      <alignment horizontal="center"/>
    </xf>
    <xf numFmtId="176" fontId="3" fillId="0" borderId="0" xfId="0" applyNumberFormat="1" applyFont="1" applyBorder="1" applyAlignment="1" applyProtection="1">
      <alignment horizontal="center"/>
      <protection hidden="1"/>
    </xf>
    <xf numFmtId="0" fontId="10" fillId="0" borderId="0" xfId="0" applyFont="1" applyBorder="1" applyAlignment="1" applyProtection="1">
      <alignment/>
      <protection hidden="1"/>
    </xf>
    <xf numFmtId="176" fontId="10" fillId="0" borderId="0" xfId="0" applyNumberFormat="1" applyFont="1" applyBorder="1" applyAlignment="1" applyProtection="1">
      <alignment horizontal="center"/>
      <protection hidden="1"/>
    </xf>
    <xf numFmtId="0" fontId="14" fillId="0" borderId="1" xfId="0" applyFont="1" applyBorder="1" applyAlignment="1" applyProtection="1">
      <alignment/>
      <protection hidden="1"/>
    </xf>
    <xf numFmtId="0" fontId="1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4" xfId="0" applyFont="1" applyBorder="1" applyAlignment="1">
      <alignment horizontal="center"/>
    </xf>
    <xf numFmtId="0" fontId="4" fillId="0" borderId="5"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3" fillId="0" borderId="0" xfId="0" applyFont="1" applyAlignment="1">
      <alignment/>
    </xf>
    <xf numFmtId="0" fontId="4" fillId="0" borderId="7"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0" borderId="5" xfId="0" applyFont="1" applyBorder="1" applyAlignment="1">
      <alignment/>
    </xf>
    <xf numFmtId="188" fontId="3" fillId="0" borderId="6" xfId="0" applyNumberFormat="1" applyFont="1" applyBorder="1" applyAlignment="1">
      <alignment/>
    </xf>
    <xf numFmtId="0" fontId="3" fillId="0" borderId="5" xfId="0" applyFont="1" applyBorder="1" applyAlignment="1">
      <alignment/>
    </xf>
    <xf numFmtId="4" fontId="3" fillId="0" borderId="0" xfId="0" applyNumberFormat="1" applyFont="1" applyBorder="1" applyAlignment="1">
      <alignment horizontal="right"/>
    </xf>
    <xf numFmtId="0" fontId="4" fillId="0" borderId="5" xfId="0" applyFont="1" applyBorder="1" applyAlignment="1">
      <alignment/>
    </xf>
    <xf numFmtId="0" fontId="4" fillId="0" borderId="7" xfId="0" applyFont="1" applyBorder="1" applyAlignment="1">
      <alignment/>
    </xf>
    <xf numFmtId="188" fontId="3" fillId="0" borderId="2" xfId="0" applyNumberFormat="1" applyFont="1" applyBorder="1" applyAlignment="1">
      <alignment horizontal="center"/>
    </xf>
    <xf numFmtId="188" fontId="3" fillId="0" borderId="2" xfId="0" applyNumberFormat="1" applyFont="1" applyBorder="1" applyAlignment="1">
      <alignment/>
    </xf>
    <xf numFmtId="0" fontId="4" fillId="0" borderId="2"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0" xfId="0" applyFont="1" applyBorder="1" applyAlignment="1">
      <alignment/>
    </xf>
    <xf numFmtId="0" fontId="11" fillId="0" borderId="0" xfId="0" applyFont="1" applyAlignment="1">
      <alignment/>
    </xf>
    <xf numFmtId="0" fontId="11" fillId="0" borderId="0" xfId="0" applyFont="1" applyBorder="1" applyAlignment="1">
      <alignment/>
    </xf>
    <xf numFmtId="0" fontId="3" fillId="0" borderId="0" xfId="0" applyFont="1" applyBorder="1" applyAlignment="1">
      <alignment/>
    </xf>
    <xf numFmtId="0" fontId="5" fillId="0" borderId="0" xfId="0" applyFont="1" applyBorder="1" applyAlignment="1">
      <alignment horizontal="center" vertical="center"/>
    </xf>
    <xf numFmtId="195" fontId="3" fillId="0" borderId="0" xfId="0" applyNumberFormat="1" applyFont="1" applyBorder="1" applyAlignment="1">
      <alignment horizontal="right"/>
    </xf>
    <xf numFmtId="0" fontId="2" fillId="0" borderId="0" xfId="0" applyFont="1" applyBorder="1" applyAlignment="1">
      <alignment/>
    </xf>
    <xf numFmtId="0" fontId="2" fillId="0" borderId="0" xfId="0" applyFont="1" applyAlignment="1">
      <alignment/>
    </xf>
    <xf numFmtId="187" fontId="3" fillId="0" borderId="0" xfId="0" applyNumberFormat="1" applyFont="1" applyBorder="1" applyAlignment="1">
      <alignment horizontal="right"/>
    </xf>
    <xf numFmtId="0" fontId="7" fillId="0" borderId="0" xfId="0" applyFont="1" applyAlignment="1">
      <alignment/>
    </xf>
    <xf numFmtId="0" fontId="0" fillId="0" borderId="0" xfId="0" applyFont="1" applyAlignment="1">
      <alignment/>
    </xf>
    <xf numFmtId="0" fontId="2" fillId="0" borderId="0" xfId="0" applyFont="1" applyAlignment="1">
      <alignment horizontal="center"/>
    </xf>
    <xf numFmtId="0" fontId="6" fillId="0" borderId="0" xfId="0" applyFont="1" applyAlignment="1">
      <alignment/>
    </xf>
    <xf numFmtId="0" fontId="8" fillId="0" borderId="5" xfId="0" applyFont="1" applyFill="1" applyBorder="1" applyAlignment="1">
      <alignment/>
    </xf>
    <xf numFmtId="0" fontId="0" fillId="0" borderId="7" xfId="0" applyFont="1" applyBorder="1" applyAlignment="1">
      <alignment/>
    </xf>
    <xf numFmtId="0" fontId="2" fillId="0" borderId="2" xfId="0" applyFont="1" applyBorder="1" applyAlignment="1">
      <alignment horizontal="center"/>
    </xf>
    <xf numFmtId="0" fontId="2" fillId="0" borderId="8" xfId="0" applyFont="1" applyBorder="1" applyAlignment="1">
      <alignment horizontal="center"/>
    </xf>
    <xf numFmtId="0" fontId="0" fillId="0" borderId="0" xfId="0" applyFont="1" applyBorder="1" applyAlignment="1">
      <alignment/>
    </xf>
    <xf numFmtId="0" fontId="2" fillId="0" borderId="0" xfId="0" applyFont="1" applyBorder="1" applyAlignment="1">
      <alignment horizontal="center"/>
    </xf>
    <xf numFmtId="0" fontId="5" fillId="0" borderId="0" xfId="0" applyFont="1" applyAlignment="1">
      <alignment/>
    </xf>
    <xf numFmtId="180" fontId="3" fillId="0" borderId="6" xfId="0" applyNumberFormat="1" applyFont="1" applyBorder="1" applyAlignment="1">
      <alignment horizontal="right"/>
    </xf>
    <xf numFmtId="185" fontId="3" fillId="0" borderId="0" xfId="0" applyNumberFormat="1" applyFont="1" applyBorder="1" applyAlignment="1">
      <alignment horizontal="right"/>
    </xf>
    <xf numFmtId="185" fontId="3" fillId="0" borderId="6" xfId="0" applyNumberFormat="1" applyFont="1" applyBorder="1" applyAlignment="1">
      <alignment horizontal="right"/>
    </xf>
    <xf numFmtId="0" fontId="3" fillId="0" borderId="0" xfId="0" applyFont="1" applyBorder="1" applyAlignment="1">
      <alignment horizontal="right"/>
    </xf>
    <xf numFmtId="0" fontId="3" fillId="0" borderId="6" xfId="0" applyFont="1" applyBorder="1" applyAlignment="1">
      <alignment horizontal="right"/>
    </xf>
    <xf numFmtId="176" fontId="3" fillId="0" borderId="0" xfId="0" applyNumberFormat="1" applyFont="1" applyBorder="1" applyAlignment="1">
      <alignment horizontal="right"/>
    </xf>
    <xf numFmtId="176" fontId="3" fillId="0" borderId="6" xfId="0" applyNumberFormat="1" applyFont="1" applyBorder="1" applyAlignment="1">
      <alignment horizontal="right"/>
    </xf>
    <xf numFmtId="178" fontId="3" fillId="0" borderId="0" xfId="0" applyNumberFormat="1" applyFont="1" applyBorder="1" applyAlignment="1">
      <alignment horizontal="right"/>
    </xf>
    <xf numFmtId="178" fontId="3" fillId="0" borderId="6" xfId="0" applyNumberFormat="1" applyFont="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8" fillId="0" borderId="10" xfId="0" applyFont="1" applyBorder="1" applyAlignment="1">
      <alignment/>
    </xf>
    <xf numFmtId="0" fontId="4" fillId="0" borderId="10" xfId="0" applyFont="1" applyBorder="1" applyAlignment="1">
      <alignment/>
    </xf>
    <xf numFmtId="0" fontId="4" fillId="0" borderId="11" xfId="0" applyFont="1" applyBorder="1" applyAlignment="1">
      <alignment/>
    </xf>
    <xf numFmtId="0" fontId="3" fillId="0" borderId="2" xfId="0" applyFont="1" applyBorder="1" applyAlignment="1">
      <alignment/>
    </xf>
    <xf numFmtId="0" fontId="3" fillId="0" borderId="8" xfId="0" applyFont="1" applyBorder="1" applyAlignment="1">
      <alignment/>
    </xf>
    <xf numFmtId="0" fontId="0" fillId="0" borderId="0" xfId="0" applyBorder="1" applyAlignment="1">
      <alignment/>
    </xf>
    <xf numFmtId="0" fontId="5" fillId="0" borderId="2" xfId="0" applyFont="1" applyBorder="1" applyAlignment="1">
      <alignment horizontal="center" vertical="center"/>
    </xf>
    <xf numFmtId="178" fontId="3" fillId="0" borderId="0" xfId="0" applyNumberFormat="1" applyFont="1" applyFill="1" applyBorder="1" applyAlignment="1">
      <alignment horizontal="right"/>
    </xf>
    <xf numFmtId="178" fontId="3" fillId="0" borderId="6" xfId="0" applyNumberFormat="1" applyFont="1" applyFill="1" applyBorder="1" applyAlignment="1">
      <alignment horizontal="right"/>
    </xf>
    <xf numFmtId="0" fontId="5" fillId="0" borderId="1" xfId="0" applyFont="1" applyBorder="1" applyAlignment="1">
      <alignment horizontal="center" vertical="center"/>
    </xf>
    <xf numFmtId="0" fontId="3" fillId="0" borderId="8" xfId="0" applyFont="1" applyBorder="1" applyAlignment="1">
      <alignment horizontal="center"/>
    </xf>
    <xf numFmtId="0" fontId="3" fillId="0" borderId="2" xfId="0" applyFont="1" applyBorder="1" applyAlignment="1">
      <alignment horizontal="center"/>
    </xf>
    <xf numFmtId="10" fontId="19" fillId="0" borderId="0" xfId="0" applyNumberFormat="1" applyFont="1" applyFill="1" applyBorder="1" applyAlignment="1">
      <alignment vertical="center"/>
    </xf>
    <xf numFmtId="198" fontId="19" fillId="0" borderId="0" xfId="0" applyNumberFormat="1"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198" fontId="19" fillId="0" borderId="6" xfId="0" applyNumberFormat="1"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198" fontId="19" fillId="0" borderId="6" xfId="0" applyNumberFormat="1" applyFont="1" applyFill="1" applyBorder="1" applyAlignment="1">
      <alignment horizontal="right" vertical="center"/>
    </xf>
    <xf numFmtId="198" fontId="19" fillId="0" borderId="0" xfId="0" applyNumberFormat="1" applyFont="1" applyFill="1" applyBorder="1" applyAlignment="1">
      <alignment horizontal="right"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8" xfId="0" applyBorder="1" applyAlignment="1">
      <alignment vertical="center"/>
    </xf>
    <xf numFmtId="0" fontId="0" fillId="0" borderId="0" xfId="0" applyFont="1" applyAlignment="1">
      <alignment/>
    </xf>
    <xf numFmtId="0" fontId="0" fillId="0" borderId="0" xfId="0" applyFont="1" applyBorder="1" applyAlignment="1">
      <alignment/>
    </xf>
    <xf numFmtId="0" fontId="0" fillId="0" borderId="0" xfId="0" applyAlignment="1">
      <alignment/>
    </xf>
    <xf numFmtId="0" fontId="12" fillId="0" borderId="0" xfId="0" applyFont="1" applyAlignment="1">
      <alignment/>
    </xf>
    <xf numFmtId="0" fontId="18" fillId="0" borderId="0" xfId="0" applyFont="1" applyAlignment="1">
      <alignment/>
    </xf>
    <xf numFmtId="0" fontId="18" fillId="0" borderId="0" xfId="0" applyFont="1" applyAlignment="1" quotePrefix="1">
      <alignment/>
    </xf>
    <xf numFmtId="197" fontId="3" fillId="0" borderId="0" xfId="0" applyNumberFormat="1" applyFont="1" applyBorder="1" applyAlignment="1">
      <alignment horizontal="right"/>
    </xf>
    <xf numFmtId="0" fontId="2" fillId="0" borderId="6" xfId="0" applyFont="1" applyBorder="1" applyAlignment="1">
      <alignment/>
    </xf>
    <xf numFmtId="176" fontId="3" fillId="0" borderId="2" xfId="0" applyNumberFormat="1" applyFont="1" applyBorder="1" applyAlignment="1">
      <alignment horizontal="center"/>
    </xf>
    <xf numFmtId="176" fontId="3" fillId="0" borderId="8" xfId="0" applyNumberFormat="1" applyFont="1" applyBorder="1" applyAlignment="1">
      <alignment horizontal="center"/>
    </xf>
    <xf numFmtId="176" fontId="3" fillId="0" borderId="0" xfId="0" applyNumberFormat="1" applyFont="1" applyBorder="1" applyAlignment="1">
      <alignment horizontal="center"/>
    </xf>
    <xf numFmtId="176" fontId="10" fillId="0" borderId="0" xfId="0" applyNumberFormat="1" applyFont="1" applyBorder="1" applyAlignment="1">
      <alignment horizontal="center"/>
    </xf>
    <xf numFmtId="0" fontId="10" fillId="0" borderId="0" xfId="0" applyFont="1" applyAlignment="1">
      <alignment/>
    </xf>
    <xf numFmtId="195" fontId="3" fillId="0" borderId="6" xfId="0" applyNumberFormat="1" applyFont="1" applyBorder="1" applyAlignment="1">
      <alignment horizontal="right"/>
    </xf>
    <xf numFmtId="0" fontId="12" fillId="0" borderId="0" xfId="0" applyFont="1" applyAlignment="1">
      <alignment horizontal="left"/>
    </xf>
    <xf numFmtId="0" fontId="3" fillId="0" borderId="10" xfId="0" applyFont="1" applyBorder="1" applyAlignment="1" quotePrefix="1">
      <alignment horizontal="left"/>
    </xf>
    <xf numFmtId="0" fontId="12" fillId="0" borderId="0" xfId="0" applyFont="1" applyBorder="1" applyAlignment="1" quotePrefix="1">
      <alignment horizontal="left"/>
    </xf>
    <xf numFmtId="0" fontId="8" fillId="0" borderId="5" xfId="0" applyFont="1" applyBorder="1" applyAlignment="1" quotePrefix="1">
      <alignment horizontal="left"/>
    </xf>
    <xf numFmtId="176" fontId="3" fillId="0" borderId="11" xfId="0" applyNumberFormat="1" applyFont="1" applyBorder="1" applyAlignment="1">
      <alignment horizontal="center"/>
    </xf>
    <xf numFmtId="0" fontId="12" fillId="0" borderId="0" xfId="0" applyFont="1" applyAlignment="1" quotePrefix="1">
      <alignment horizontal="left"/>
    </xf>
    <xf numFmtId="0" fontId="18" fillId="0" borderId="0" xfId="0" applyFont="1" applyAlignment="1" quotePrefix="1">
      <alignment horizontal="left" vertical="top"/>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180" fontId="5" fillId="0" borderId="0" xfId="0" applyNumberFormat="1" applyFont="1" applyAlignment="1">
      <alignment/>
    </xf>
    <xf numFmtId="0" fontId="3" fillId="0" borderId="10" xfId="0" applyFont="1" applyBorder="1" applyAlignment="1">
      <alignment vertical="center"/>
    </xf>
    <xf numFmtId="180" fontId="5" fillId="0" borderId="0" xfId="0" applyNumberFormat="1" applyFont="1" applyAlignment="1">
      <alignment vertical="center"/>
    </xf>
    <xf numFmtId="0" fontId="6" fillId="0" borderId="0" xfId="0" applyFont="1" applyAlignment="1">
      <alignment vertical="center"/>
    </xf>
    <xf numFmtId="189" fontId="3" fillId="0" borderId="0" xfId="0" applyNumberFormat="1" applyFont="1" applyBorder="1" applyAlignment="1">
      <alignment horizontal="right" vertical="center"/>
    </xf>
    <xf numFmtId="0" fontId="0" fillId="0" borderId="0" xfId="0" applyAlignment="1">
      <alignment vertical="center"/>
    </xf>
    <xf numFmtId="0" fontId="8" fillId="0" borderId="8" xfId="0" applyFont="1" applyBorder="1" applyAlignment="1" quotePrefix="1">
      <alignment horizontal="center"/>
    </xf>
    <xf numFmtId="0" fontId="8" fillId="0" borderId="6" xfId="0" applyFont="1" applyBorder="1" applyAlignment="1" quotePrefix="1">
      <alignment horizontal="center"/>
    </xf>
    <xf numFmtId="2" fontId="2" fillId="0" borderId="0" xfId="0" applyNumberFormat="1" applyFont="1" applyAlignment="1">
      <alignment/>
    </xf>
    <xf numFmtId="0" fontId="5" fillId="0" borderId="10" xfId="0" applyFont="1" applyBorder="1" applyAlignment="1">
      <alignment horizontal="center" vertical="center"/>
    </xf>
    <xf numFmtId="0" fontId="18" fillId="0" borderId="0" xfId="0" applyFont="1" applyAlignment="1">
      <alignment horizontal="left"/>
    </xf>
    <xf numFmtId="0" fontId="2" fillId="0" borderId="0" xfId="0" applyFont="1" applyAlignment="1">
      <alignment horizontal="left"/>
    </xf>
    <xf numFmtId="0" fontId="8" fillId="0" borderId="0" xfId="0" applyFont="1" applyBorder="1" applyAlignment="1" quotePrefix="1">
      <alignment horizontal="center"/>
    </xf>
    <xf numFmtId="195" fontId="3" fillId="0" borderId="0" xfId="0" applyNumberFormat="1" applyFont="1" applyBorder="1" applyAlignment="1">
      <alignment/>
    </xf>
    <xf numFmtId="0" fontId="0" fillId="0" borderId="0" xfId="0" applyFont="1" applyAlignment="1">
      <alignment vertical="center"/>
    </xf>
    <xf numFmtId="0" fontId="4" fillId="0" borderId="11"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80" fontId="3" fillId="0" borderId="0" xfId="0" applyNumberFormat="1" applyFont="1" applyBorder="1" applyAlignment="1">
      <alignment horizontal="right"/>
    </xf>
    <xf numFmtId="0" fontId="2" fillId="0" borderId="9" xfId="0" applyFont="1" applyBorder="1" applyAlignment="1">
      <alignment/>
    </xf>
    <xf numFmtId="0" fontId="2" fillId="0" borderId="11" xfId="0" applyFont="1" applyBorder="1" applyAlignment="1">
      <alignment/>
    </xf>
    <xf numFmtId="0" fontId="3" fillId="0" borderId="0" xfId="0" applyFont="1" applyAlignment="1">
      <alignment horizontal="right"/>
    </xf>
    <xf numFmtId="195" fontId="3" fillId="0" borderId="6" xfId="0" applyNumberFormat="1" applyFont="1" applyBorder="1" applyAlignment="1">
      <alignment/>
    </xf>
    <xf numFmtId="196" fontId="3" fillId="0" borderId="6" xfId="0" applyNumberFormat="1" applyFont="1" applyBorder="1" applyAlignment="1">
      <alignment/>
    </xf>
    <xf numFmtId="0" fontId="4" fillId="0" borderId="2" xfId="0" applyFont="1" applyBorder="1" applyAlignment="1">
      <alignment horizontal="right"/>
    </xf>
    <xf numFmtId="0" fontId="11" fillId="0" borderId="0" xfId="0" applyFont="1" applyAlignment="1">
      <alignment horizontal="right"/>
    </xf>
    <xf numFmtId="0" fontId="4" fillId="0" borderId="0" xfId="0" applyFont="1" applyAlignment="1">
      <alignment horizontal="right"/>
    </xf>
    <xf numFmtId="0" fontId="18" fillId="0" borderId="0" xfId="0" applyFont="1" applyAlignment="1">
      <alignment horizontal="right"/>
    </xf>
    <xf numFmtId="188" fontId="3" fillId="0" borderId="0" xfId="0" applyNumberFormat="1" applyFont="1" applyBorder="1" applyAlignment="1">
      <alignment/>
    </xf>
    <xf numFmtId="195" fontId="3" fillId="0" borderId="0" xfId="0" applyNumberFormat="1" applyFont="1" applyBorder="1" applyAlignment="1">
      <alignment/>
    </xf>
    <xf numFmtId="196" fontId="3" fillId="0" borderId="0" xfId="0" applyNumberFormat="1" applyFont="1" applyBorder="1" applyAlignment="1">
      <alignment/>
    </xf>
    <xf numFmtId="0" fontId="18" fillId="0" borderId="0" xfId="0" applyFont="1" applyBorder="1" applyAlignment="1">
      <alignment/>
    </xf>
    <xf numFmtId="187" fontId="3" fillId="0" borderId="10" xfId="0" applyNumberFormat="1" applyFont="1" applyBorder="1" applyAlignment="1">
      <alignment horizontal="right"/>
    </xf>
    <xf numFmtId="188" fontId="3" fillId="0" borderId="11" xfId="0" applyNumberFormat="1" applyFont="1" applyBorder="1" applyAlignment="1">
      <alignment/>
    </xf>
    <xf numFmtId="0" fontId="5" fillId="0" borderId="11" xfId="0" applyFont="1" applyBorder="1" applyAlignment="1">
      <alignment horizontal="center" vertical="center"/>
    </xf>
    <xf numFmtId="178" fontId="3" fillId="0" borderId="1" xfId="0" applyNumberFormat="1" applyFont="1" applyBorder="1" applyAlignment="1">
      <alignment horizontal="right"/>
    </xf>
    <xf numFmtId="38" fontId="3" fillId="0" borderId="0" xfId="0" applyNumberFormat="1" applyFont="1" applyBorder="1" applyAlignment="1">
      <alignment horizontal="right"/>
    </xf>
    <xf numFmtId="38" fontId="3" fillId="0" borderId="0" xfId="0" applyNumberFormat="1" applyFont="1" applyAlignment="1">
      <alignment/>
    </xf>
    <xf numFmtId="38" fontId="3" fillId="0" borderId="6" xfId="0" applyNumberFormat="1" applyFont="1" applyBorder="1" applyAlignment="1">
      <alignment horizontal="right"/>
    </xf>
    <xf numFmtId="222" fontId="3" fillId="0" borderId="0" xfId="0" applyNumberFormat="1" applyFont="1" applyBorder="1" applyAlignment="1">
      <alignment horizontal="right"/>
    </xf>
    <xf numFmtId="222" fontId="3" fillId="0" borderId="3" xfId="0" applyNumberFormat="1" applyFont="1" applyBorder="1" applyAlignment="1">
      <alignment horizontal="right"/>
    </xf>
    <xf numFmtId="222" fontId="3" fillId="0" borderId="1" xfId="0" applyNumberFormat="1" applyFont="1" applyBorder="1" applyAlignment="1">
      <alignment horizontal="right"/>
    </xf>
    <xf numFmtId="222" fontId="3" fillId="0" borderId="6" xfId="0" applyNumberFormat="1" applyFont="1" applyBorder="1" applyAlignment="1">
      <alignment horizontal="right"/>
    </xf>
    <xf numFmtId="222" fontId="2" fillId="0" borderId="2" xfId="0" applyNumberFormat="1" applyFont="1" applyBorder="1" applyAlignment="1">
      <alignment horizontal="center"/>
    </xf>
    <xf numFmtId="222" fontId="2" fillId="0" borderId="8" xfId="0" applyNumberFormat="1" applyFont="1" applyBorder="1" applyAlignment="1">
      <alignment horizontal="center"/>
    </xf>
    <xf numFmtId="38" fontId="3" fillId="0" borderId="0" xfId="0" applyNumberFormat="1" applyFont="1" applyAlignment="1">
      <alignment horizontal="right"/>
    </xf>
    <xf numFmtId="38" fontId="3" fillId="0" borderId="0" xfId="0" applyNumberFormat="1" applyFont="1" applyFill="1" applyBorder="1" applyAlignment="1">
      <alignment horizontal="right"/>
    </xf>
    <xf numFmtId="38" fontId="3" fillId="0" borderId="0" xfId="15" applyNumberFormat="1" applyFont="1" applyBorder="1" applyAlignment="1">
      <alignment horizontal="right"/>
    </xf>
    <xf numFmtId="3" fontId="3" fillId="0" borderId="0" xfId="0" applyNumberFormat="1" applyFont="1" applyBorder="1" applyAlignment="1">
      <alignment horizontal="right"/>
    </xf>
    <xf numFmtId="3" fontId="3" fillId="0" borderId="6" xfId="0" applyNumberFormat="1" applyFont="1" applyBorder="1" applyAlignment="1">
      <alignment horizontal="right"/>
    </xf>
    <xf numFmtId="225" fontId="3" fillId="0" borderId="10" xfId="0" applyNumberFormat="1" applyFont="1" applyBorder="1" applyAlignment="1">
      <alignment vertical="center"/>
    </xf>
    <xf numFmtId="225" fontId="3" fillId="0" borderId="0" xfId="0" applyNumberFormat="1" applyFont="1" applyBorder="1" applyAlignment="1">
      <alignment vertical="center"/>
    </xf>
    <xf numFmtId="204" fontId="30" fillId="0" borderId="0" xfId="0" applyNumberFormat="1" applyFont="1" applyAlignment="1">
      <alignment horizontal="center"/>
    </xf>
    <xf numFmtId="2" fontId="30" fillId="0" borderId="0" xfId="0" applyNumberFormat="1" applyFont="1" applyAlignment="1">
      <alignment horizontal="center"/>
    </xf>
    <xf numFmtId="10" fontId="19" fillId="0" borderId="6" xfId="0" applyNumberFormat="1" applyFont="1" applyFill="1" applyBorder="1" applyAlignment="1">
      <alignment vertical="center"/>
    </xf>
    <xf numFmtId="176" fontId="3" fillId="0" borderId="0" xfId="0" applyNumberFormat="1" applyFont="1" applyBorder="1" applyAlignment="1">
      <alignment horizontal="right" vertical="center"/>
    </xf>
    <xf numFmtId="2" fontId="3" fillId="0" borderId="6" xfId="0" applyNumberFormat="1" applyFont="1" applyBorder="1" applyAlignment="1">
      <alignment/>
    </xf>
    <xf numFmtId="223" fontId="3" fillId="0" borderId="6" xfId="0" applyNumberFormat="1" applyFont="1" applyBorder="1" applyAlignment="1">
      <alignment horizontal="right"/>
    </xf>
    <xf numFmtId="195" fontId="3" fillId="0" borderId="10" xfId="0" applyNumberFormat="1" applyFont="1" applyBorder="1" applyAlignment="1">
      <alignment/>
    </xf>
    <xf numFmtId="196" fontId="3" fillId="0" borderId="10" xfId="0" applyNumberFormat="1" applyFont="1" applyBorder="1" applyAlignment="1">
      <alignment/>
    </xf>
    <xf numFmtId="197" fontId="3" fillId="0" borderId="6" xfId="0" applyNumberFormat="1" applyFont="1" applyBorder="1" applyAlignment="1">
      <alignment horizontal="right"/>
    </xf>
    <xf numFmtId="228" fontId="3" fillId="0" borderId="6" xfId="0" applyNumberFormat="1" applyFont="1" applyBorder="1" applyAlignment="1" quotePrefix="1">
      <alignment horizontal="right"/>
    </xf>
    <xf numFmtId="3" fontId="3" fillId="0" borderId="6" xfId="0" applyNumberFormat="1" applyFont="1" applyBorder="1" applyAlignment="1" quotePrefix="1">
      <alignment horizontal="right"/>
    </xf>
    <xf numFmtId="2" fontId="3" fillId="0" borderId="0" xfId="0" applyNumberFormat="1" applyFont="1" applyBorder="1" applyAlignment="1">
      <alignment/>
    </xf>
    <xf numFmtId="0" fontId="3" fillId="0" borderId="6" xfId="0" applyFont="1" applyBorder="1" applyAlignment="1">
      <alignment/>
    </xf>
    <xf numFmtId="0" fontId="7" fillId="0" borderId="0" xfId="0" applyFont="1" applyFill="1" applyAlignment="1">
      <alignment/>
    </xf>
    <xf numFmtId="0" fontId="3" fillId="0" borderId="0" xfId="0" applyFont="1" applyFill="1" applyAlignment="1">
      <alignment/>
    </xf>
    <xf numFmtId="228" fontId="3" fillId="0" borderId="0" xfId="0" applyNumberFormat="1" applyFont="1" applyBorder="1" applyAlignment="1">
      <alignment horizontal="right"/>
    </xf>
    <xf numFmtId="3" fontId="3" fillId="0" borderId="0" xfId="0" applyNumberFormat="1" applyFont="1" applyBorder="1" applyAlignment="1" quotePrefix="1">
      <alignment horizontal="right"/>
    </xf>
    <xf numFmtId="0" fontId="4" fillId="0" borderId="0" xfId="0" applyFont="1" applyFill="1" applyAlignment="1">
      <alignment/>
    </xf>
    <xf numFmtId="0" fontId="4" fillId="0" borderId="9" xfId="0" applyFont="1" applyFill="1" applyBorder="1" applyAlignment="1">
      <alignment horizontal="center"/>
    </xf>
    <xf numFmtId="0" fontId="4" fillId="0" borderId="3" xfId="0" applyFont="1" applyFill="1" applyBorder="1" applyAlignment="1">
      <alignment horizontal="center"/>
    </xf>
    <xf numFmtId="0" fontId="4" fillId="0" borderId="10" xfId="0" applyFont="1" applyFill="1" applyBorder="1" applyAlignment="1">
      <alignment horizontal="center"/>
    </xf>
    <xf numFmtId="0" fontId="4" fillId="0" borderId="6" xfId="0" applyFont="1" applyFill="1" applyBorder="1" applyAlignment="1">
      <alignment horizontal="center"/>
    </xf>
    <xf numFmtId="0" fontId="4" fillId="0" borderId="11" xfId="0" applyFont="1" applyFill="1" applyBorder="1" applyAlignment="1">
      <alignment horizontal="center"/>
    </xf>
    <xf numFmtId="0" fontId="4" fillId="0" borderId="8" xfId="0" applyFont="1" applyFill="1" applyBorder="1" applyAlignment="1">
      <alignment horizontal="center"/>
    </xf>
    <xf numFmtId="0" fontId="8" fillId="0" borderId="2" xfId="0" applyFont="1" applyFill="1" applyBorder="1" applyAlignment="1">
      <alignment horizontal="center"/>
    </xf>
    <xf numFmtId="188" fontId="25" fillId="0" borderId="10" xfId="0" applyNumberFormat="1" applyFont="1" applyFill="1" applyBorder="1" applyAlignment="1">
      <alignment/>
    </xf>
    <xf numFmtId="188" fontId="25" fillId="0" borderId="6" xfId="0" applyNumberFormat="1" applyFont="1" applyFill="1" applyBorder="1" applyAlignment="1">
      <alignment/>
    </xf>
    <xf numFmtId="185" fontId="19" fillId="0" borderId="0" xfId="0" applyNumberFormat="1" applyFont="1" applyFill="1" applyBorder="1" applyAlignment="1">
      <alignment horizontal="right"/>
    </xf>
    <xf numFmtId="185" fontId="19" fillId="0" borderId="1" xfId="0" applyNumberFormat="1" applyFont="1" applyFill="1" applyBorder="1" applyAlignment="1">
      <alignment horizontal="right"/>
    </xf>
    <xf numFmtId="185" fontId="19" fillId="0" borderId="6" xfId="0" applyNumberFormat="1" applyFont="1" applyFill="1" applyBorder="1" applyAlignment="1">
      <alignment horizontal="right"/>
    </xf>
    <xf numFmtId="188" fontId="20" fillId="0" borderId="0" xfId="0" applyNumberFormat="1" applyFont="1" applyFill="1" applyAlignment="1">
      <alignment/>
    </xf>
    <xf numFmtId="0" fontId="25" fillId="0" borderId="10" xfId="0" applyFont="1" applyFill="1" applyBorder="1" applyAlignment="1">
      <alignment/>
    </xf>
    <xf numFmtId="0" fontId="25" fillId="0" borderId="6" xfId="0" applyFont="1" applyFill="1" applyBorder="1" applyAlignment="1">
      <alignment/>
    </xf>
    <xf numFmtId="212" fontId="19" fillId="0" borderId="0" xfId="0" applyNumberFormat="1" applyFont="1" applyFill="1" applyBorder="1" applyAlignment="1">
      <alignment horizontal="right"/>
    </xf>
    <xf numFmtId="0" fontId="20" fillId="0" borderId="0" xfId="0" applyFont="1" applyFill="1" applyAlignment="1">
      <alignment/>
    </xf>
    <xf numFmtId="0" fontId="1" fillId="0" borderId="10" xfId="0" applyFont="1" applyFill="1" applyBorder="1" applyAlignment="1">
      <alignment/>
    </xf>
    <xf numFmtId="0" fontId="1" fillId="0" borderId="6" xfId="0" applyFont="1" applyFill="1" applyBorder="1" applyAlignment="1">
      <alignment/>
    </xf>
    <xf numFmtId="0" fontId="19" fillId="0" borderId="0" xfId="0" applyFont="1" applyFill="1" applyAlignment="1">
      <alignment/>
    </xf>
    <xf numFmtId="0" fontId="19" fillId="0" borderId="0" xfId="0" applyFont="1" applyFill="1" applyBorder="1" applyAlignment="1">
      <alignment horizontal="right"/>
    </xf>
    <xf numFmtId="0" fontId="19" fillId="0" borderId="6" xfId="0" applyFont="1" applyFill="1" applyBorder="1" applyAlignment="1">
      <alignment horizontal="right"/>
    </xf>
    <xf numFmtId="178" fontId="19" fillId="0" borderId="0" xfId="0" applyNumberFormat="1" applyFont="1" applyFill="1" applyBorder="1" applyAlignment="1">
      <alignment horizontal="right"/>
    </xf>
    <xf numFmtId="178" fontId="19" fillId="0" borderId="6" xfId="0" applyNumberFormat="1" applyFont="1" applyFill="1" applyBorder="1" applyAlignment="1">
      <alignment horizontal="right"/>
    </xf>
    <xf numFmtId="178" fontId="20" fillId="0" borderId="0" xfId="0" applyNumberFormat="1" applyFont="1" applyFill="1" applyBorder="1" applyAlignment="1">
      <alignment/>
    </xf>
    <xf numFmtId="0" fontId="19" fillId="0" borderId="10" xfId="0" applyFont="1" applyFill="1" applyBorder="1" applyAlignment="1">
      <alignment/>
    </xf>
    <xf numFmtId="0" fontId="19" fillId="0" borderId="6" xfId="0" applyFont="1" applyFill="1" applyBorder="1" applyAlignment="1">
      <alignment/>
    </xf>
    <xf numFmtId="178" fontId="19" fillId="0" borderId="0" xfId="0" applyNumberFormat="1" applyFont="1" applyFill="1" applyBorder="1" applyAlignment="1">
      <alignment/>
    </xf>
    <xf numFmtId="178" fontId="19" fillId="0" borderId="10" xfId="0" applyNumberFormat="1" applyFont="1" applyFill="1" applyBorder="1" applyAlignment="1">
      <alignment horizontal="right"/>
    </xf>
    <xf numFmtId="0" fontId="20" fillId="0" borderId="10" xfId="0" applyFont="1" applyFill="1" applyBorder="1" applyAlignment="1">
      <alignment/>
    </xf>
    <xf numFmtId="0" fontId="20" fillId="0" borderId="6" xfId="0" applyFont="1" applyFill="1" applyBorder="1" applyAlignment="1">
      <alignment horizontal="right"/>
    </xf>
    <xf numFmtId="0" fontId="25" fillId="0" borderId="6" xfId="0" applyFont="1" applyFill="1" applyBorder="1" applyAlignment="1">
      <alignment horizontal="right"/>
    </xf>
    <xf numFmtId="0" fontId="4" fillId="0" borderId="11" xfId="0" applyFont="1" applyFill="1" applyBorder="1" applyAlignment="1">
      <alignment/>
    </xf>
    <xf numFmtId="0" fontId="4" fillId="0" borderId="8" xfId="0" applyFont="1" applyFill="1" applyBorder="1" applyAlignment="1">
      <alignment/>
    </xf>
    <xf numFmtId="0" fontId="3" fillId="0" borderId="2"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26" fillId="0" borderId="0" xfId="0" applyFont="1" applyFill="1" applyAlignment="1">
      <alignment/>
    </xf>
    <xf numFmtId="0" fontId="21" fillId="0" borderId="0" xfId="0" applyFont="1" applyFill="1" applyAlignment="1" quotePrefix="1">
      <alignment/>
    </xf>
    <xf numFmtId="0" fontId="1" fillId="0" borderId="0" xfId="0" applyFont="1" applyFill="1" applyAlignment="1">
      <alignment/>
    </xf>
    <xf numFmtId="214" fontId="19" fillId="0" borderId="11" xfId="0" applyNumberFormat="1" applyFont="1" applyFill="1" applyBorder="1" applyAlignment="1">
      <alignment horizontal="right"/>
    </xf>
    <xf numFmtId="214" fontId="19" fillId="0" borderId="2" xfId="0" applyNumberFormat="1" applyFont="1" applyFill="1" applyBorder="1" applyAlignment="1">
      <alignment horizontal="right"/>
    </xf>
    <xf numFmtId="185" fontId="3" fillId="0" borderId="2" xfId="0" applyNumberFormat="1" applyFont="1" applyFill="1" applyBorder="1" applyAlignment="1">
      <alignment horizontal="right"/>
    </xf>
    <xf numFmtId="0" fontId="0" fillId="0" borderId="0" xfId="0" applyFont="1" applyFill="1" applyBorder="1" applyAlignment="1">
      <alignment/>
    </xf>
    <xf numFmtId="195" fontId="3" fillId="0" borderId="10" xfId="0" applyNumberFormat="1" applyFont="1" applyBorder="1" applyAlignment="1">
      <alignment horizontal="right"/>
    </xf>
    <xf numFmtId="234" fontId="3" fillId="0" borderId="0" xfId="0" applyNumberFormat="1" applyFont="1" applyBorder="1" applyAlignment="1">
      <alignment horizontal="right"/>
    </xf>
    <xf numFmtId="178" fontId="5" fillId="0" borderId="0" xfId="0" applyNumberFormat="1" applyFont="1" applyAlignment="1">
      <alignment/>
    </xf>
    <xf numFmtId="178" fontId="3" fillId="0" borderId="0" xfId="0" applyNumberFormat="1" applyFont="1" applyAlignment="1">
      <alignment/>
    </xf>
    <xf numFmtId="0" fontId="3" fillId="0" borderId="0" xfId="0" applyFont="1" applyFill="1" applyAlignment="1">
      <alignment/>
    </xf>
    <xf numFmtId="0" fontId="31" fillId="0" borderId="0" xfId="0" applyFont="1" applyFill="1" applyAlignment="1">
      <alignment horizontal="left" vertical="top"/>
    </xf>
    <xf numFmtId="0" fontId="19" fillId="0" borderId="0" xfId="0" applyFont="1" applyFill="1" applyAlignment="1">
      <alignment horizontal="left" vertical="top"/>
    </xf>
    <xf numFmtId="0" fontId="31" fillId="0" borderId="0" xfId="0" applyFont="1" applyFill="1" applyBorder="1" applyAlignment="1">
      <alignment horizontal="left" vertical="top"/>
    </xf>
    <xf numFmtId="3" fontId="19" fillId="0" borderId="0" xfId="0" applyNumberFormat="1" applyFont="1" applyFill="1" applyBorder="1" applyAlignment="1">
      <alignment horizontal="right"/>
    </xf>
    <xf numFmtId="212" fontId="19" fillId="0" borderId="10" xfId="0" applyNumberFormat="1" applyFont="1" applyFill="1" applyBorder="1" applyAlignment="1">
      <alignment horizontal="right"/>
    </xf>
    <xf numFmtId="185" fontId="19" fillId="0" borderId="10" xfId="0" applyNumberFormat="1" applyFont="1" applyFill="1" applyBorder="1" applyAlignment="1">
      <alignment horizontal="right"/>
    </xf>
    <xf numFmtId="211" fontId="19" fillId="0" borderId="0" xfId="0" applyNumberFormat="1" applyFont="1" applyFill="1" applyBorder="1" applyAlignment="1">
      <alignment horizontal="right"/>
    </xf>
    <xf numFmtId="0" fontId="19" fillId="0" borderId="10" xfId="0" applyFont="1" applyFill="1" applyBorder="1" applyAlignment="1">
      <alignment horizontal="right"/>
    </xf>
    <xf numFmtId="178" fontId="20" fillId="0" borderId="10" xfId="0" applyNumberFormat="1" applyFont="1" applyFill="1" applyBorder="1" applyAlignment="1">
      <alignment/>
    </xf>
    <xf numFmtId="178" fontId="19" fillId="0" borderId="10" xfId="0" applyNumberFormat="1" applyFont="1" applyFill="1" applyBorder="1" applyAlignment="1">
      <alignment/>
    </xf>
    <xf numFmtId="0" fontId="3" fillId="0" borderId="11" xfId="0" applyFont="1" applyFill="1" applyBorder="1" applyAlignment="1">
      <alignment/>
    </xf>
    <xf numFmtId="0" fontId="3" fillId="0" borderId="2" xfId="0" applyFont="1" applyFill="1" applyBorder="1" applyAlignment="1">
      <alignment/>
    </xf>
    <xf numFmtId="0" fontId="31" fillId="0" borderId="2" xfId="0" applyFont="1" applyFill="1" applyBorder="1" applyAlignment="1">
      <alignment horizontal="left" vertical="top"/>
    </xf>
    <xf numFmtId="0" fontId="2" fillId="0" borderId="0" xfId="0" applyFont="1" applyFill="1" applyAlignment="1">
      <alignment/>
    </xf>
    <xf numFmtId="0" fontId="3" fillId="0" borderId="0" xfId="0" applyFont="1" applyFill="1" applyBorder="1" applyAlignment="1">
      <alignment/>
    </xf>
    <xf numFmtId="0" fontId="19" fillId="0" borderId="0" xfId="0" applyFont="1" applyFill="1" applyBorder="1" applyAlignment="1">
      <alignment horizontal="left" vertical="top"/>
    </xf>
    <xf numFmtId="185" fontId="31" fillId="0" borderId="0" xfId="0" applyNumberFormat="1" applyFont="1" applyFill="1" applyBorder="1" applyAlignment="1">
      <alignment horizontal="left" vertical="top"/>
    </xf>
    <xf numFmtId="231" fontId="19" fillId="0" borderId="0" xfId="17" applyNumberFormat="1" applyFont="1" applyFill="1" applyBorder="1" applyAlignment="1">
      <alignment horizontal="right"/>
    </xf>
    <xf numFmtId="185" fontId="31" fillId="0" borderId="2" xfId="0" applyNumberFormat="1" applyFont="1" applyFill="1" applyBorder="1" applyAlignment="1">
      <alignment horizontal="left" vertical="top"/>
    </xf>
    <xf numFmtId="0" fontId="2" fillId="0" borderId="0" xfId="0" applyFont="1" applyFill="1" applyBorder="1" applyAlignment="1">
      <alignment/>
    </xf>
    <xf numFmtId="0" fontId="0" fillId="0" borderId="0" xfId="0" applyFont="1" applyFill="1" applyAlignment="1">
      <alignment/>
    </xf>
    <xf numFmtId="0" fontId="33" fillId="0" borderId="0" xfId="0" applyFont="1" applyFill="1" applyAlignment="1">
      <alignment horizontal="left" vertical="top"/>
    </xf>
    <xf numFmtId="0" fontId="1" fillId="0" borderId="0" xfId="0" applyFont="1" applyFill="1" applyAlignment="1">
      <alignment horizontal="left" vertical="top"/>
    </xf>
    <xf numFmtId="189" fontId="2" fillId="0" borderId="0" xfId="0" applyNumberFormat="1" applyFont="1" applyAlignment="1">
      <alignment vertical="center"/>
    </xf>
    <xf numFmtId="0" fontId="0" fillId="0" borderId="9" xfId="0" applyFont="1" applyBorder="1" applyAlignment="1">
      <alignment vertical="center"/>
    </xf>
    <xf numFmtId="0" fontId="2" fillId="0" borderId="1" xfId="0" applyFont="1" applyBorder="1" applyAlignment="1">
      <alignment vertical="center"/>
    </xf>
    <xf numFmtId="176" fontId="3" fillId="0" borderId="9"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4" fillId="0" borderId="0" xfId="0" applyFont="1" applyBorder="1" applyAlignment="1">
      <alignment vertical="center"/>
    </xf>
    <xf numFmtId="0" fontId="12" fillId="0" borderId="0" xfId="0" applyFont="1" applyAlignment="1" quotePrefix="1">
      <alignment horizontal="left" vertical="center"/>
    </xf>
    <xf numFmtId="189" fontId="3" fillId="0" borderId="6" xfId="0" applyNumberFormat="1" applyFont="1" applyBorder="1" applyAlignment="1">
      <alignment horizontal="right" vertical="center"/>
    </xf>
    <xf numFmtId="0" fontId="32" fillId="0" borderId="11" xfId="0" applyFont="1" applyBorder="1" applyAlignment="1">
      <alignment horizontal="center" vertical="top"/>
    </xf>
    <xf numFmtId="0" fontId="32" fillId="0" borderId="2" xfId="0" applyFont="1" applyBorder="1" applyAlignment="1">
      <alignment horizontal="center" vertical="top"/>
    </xf>
    <xf numFmtId="0" fontId="32" fillId="0" borderId="8" xfId="0" applyFont="1" applyBorder="1" applyAlignment="1">
      <alignment horizontal="center" vertical="top"/>
    </xf>
    <xf numFmtId="0" fontId="5" fillId="0" borderId="9" xfId="0" applyFont="1" applyBorder="1" applyAlignment="1">
      <alignment horizontal="center"/>
    </xf>
    <xf numFmtId="237" fontId="3" fillId="0" borderId="0" xfId="0" applyNumberFormat="1" applyFont="1" applyBorder="1" applyAlignment="1">
      <alignment horizontal="right"/>
    </xf>
    <xf numFmtId="237" fontId="3" fillId="0" borderId="6" xfId="0" applyNumberFormat="1" applyFont="1" applyBorder="1" applyAlignment="1">
      <alignment horizontal="right"/>
    </xf>
    <xf numFmtId="0" fontId="8" fillId="0" borderId="10" xfId="0" applyFont="1" applyBorder="1" applyAlignment="1" quotePrefix="1">
      <alignment horizontal="center"/>
    </xf>
    <xf numFmtId="0" fontId="8" fillId="0" borderId="11" xfId="0" applyFont="1" applyBorder="1" applyAlignment="1">
      <alignment horizontal="center"/>
    </xf>
    <xf numFmtId="38" fontId="3" fillId="0" borderId="10" xfId="0" applyNumberFormat="1" applyFont="1" applyBorder="1" applyAlignment="1">
      <alignment horizontal="right"/>
    </xf>
    <xf numFmtId="0" fontId="8" fillId="0" borderId="2" xfId="0" applyFont="1" applyBorder="1" applyAlignment="1" quotePrefix="1">
      <alignment horizontal="center"/>
    </xf>
    <xf numFmtId="0" fontId="3" fillId="0" borderId="10" xfId="0" applyFont="1" applyBorder="1" applyAlignment="1">
      <alignment horizontal="right"/>
    </xf>
    <xf numFmtId="0" fontId="32" fillId="0" borderId="0" xfId="0" applyFont="1" applyFill="1" applyBorder="1" applyAlignment="1">
      <alignment horizontal="centerContinuous"/>
    </xf>
    <xf numFmtId="0" fontId="8" fillId="0" borderId="0" xfId="0" applyFont="1" applyFill="1" applyBorder="1" applyAlignment="1" quotePrefix="1">
      <alignment horizontal="centerContinuous"/>
    </xf>
    <xf numFmtId="185" fontId="19" fillId="0" borderId="0" xfId="0" applyNumberFormat="1" applyFont="1" applyFill="1" applyBorder="1" applyAlignment="1">
      <alignment horizontal="left" vertical="top"/>
    </xf>
    <xf numFmtId="0" fontId="19" fillId="0" borderId="2" xfId="0" applyFont="1" applyFill="1" applyBorder="1" applyAlignment="1">
      <alignment horizontal="left" vertical="top"/>
    </xf>
    <xf numFmtId="185" fontId="19" fillId="0" borderId="2" xfId="0" applyNumberFormat="1" applyFont="1" applyFill="1" applyBorder="1" applyAlignment="1">
      <alignment horizontal="left" vertical="top"/>
    </xf>
    <xf numFmtId="0" fontId="0" fillId="0" borderId="0" xfId="0" applyFont="1" applyFill="1" applyBorder="1" applyAlignment="1">
      <alignment/>
    </xf>
    <xf numFmtId="185" fontId="3" fillId="0" borderId="1" xfId="0" applyNumberFormat="1" applyFont="1" applyBorder="1" applyAlignment="1">
      <alignment horizontal="right" vertical="center"/>
    </xf>
    <xf numFmtId="185" fontId="3" fillId="0" borderId="3" xfId="0" applyNumberFormat="1" applyFont="1" applyBorder="1" applyAlignment="1">
      <alignment horizontal="right" vertical="center"/>
    </xf>
    <xf numFmtId="225" fontId="3" fillId="0" borderId="0" xfId="0" applyNumberFormat="1" applyFont="1" applyBorder="1" applyAlignment="1" quotePrefix="1">
      <alignment horizontal="right" vertical="center"/>
    </xf>
    <xf numFmtId="225" fontId="3" fillId="0" borderId="10" xfId="0" applyNumberFormat="1" applyFont="1" applyBorder="1" applyAlignment="1" quotePrefix="1">
      <alignment horizontal="right" vertical="center"/>
    </xf>
    <xf numFmtId="0" fontId="12" fillId="0" borderId="0" xfId="0" applyFont="1" applyAlignment="1">
      <alignment horizontal="left" vertical="center"/>
    </xf>
    <xf numFmtId="185" fontId="3" fillId="0" borderId="9" xfId="0" applyNumberFormat="1" applyFont="1" applyBorder="1" applyAlignment="1">
      <alignment horizontal="right" vertical="center"/>
    </xf>
    <xf numFmtId="225" fontId="3" fillId="0" borderId="0" xfId="0" applyNumberFormat="1" applyFont="1" applyBorder="1" applyAlignment="1">
      <alignment horizontal="right" vertical="center"/>
    </xf>
    <xf numFmtId="189" fontId="3" fillId="0" borderId="10" xfId="0" applyNumberFormat="1" applyFont="1" applyBorder="1" applyAlignment="1">
      <alignment horizontal="right" vertical="center"/>
    </xf>
    <xf numFmtId="176" fontId="3" fillId="0" borderId="10" xfId="0" applyNumberFormat="1" applyFont="1" applyBorder="1" applyAlignment="1">
      <alignment horizontal="right"/>
    </xf>
    <xf numFmtId="228" fontId="3" fillId="0" borderId="0" xfId="0" applyNumberFormat="1" applyFont="1" applyBorder="1" applyAlignment="1" quotePrefix="1">
      <alignment horizontal="right"/>
    </xf>
    <xf numFmtId="178" fontId="3" fillId="0" borderId="10" xfId="0" applyNumberFormat="1" applyFont="1" applyBorder="1" applyAlignment="1">
      <alignment horizontal="right"/>
    </xf>
    <xf numFmtId="185" fontId="3" fillId="0" borderId="10" xfId="0" applyNumberFormat="1" applyFont="1" applyBorder="1" applyAlignment="1">
      <alignment horizontal="right"/>
    </xf>
    <xf numFmtId="10" fontId="19" fillId="0" borderId="10" xfId="0" applyNumberFormat="1" applyFont="1" applyFill="1" applyBorder="1" applyAlignment="1">
      <alignment vertical="center"/>
    </xf>
    <xf numFmtId="198" fontId="19" fillId="0" borderId="10" xfId="0" applyNumberFormat="1" applyFont="1" applyFill="1" applyBorder="1" applyAlignment="1">
      <alignment vertical="center"/>
    </xf>
    <xf numFmtId="198" fontId="19" fillId="0" borderId="10" xfId="0" applyNumberFormat="1" applyFont="1" applyFill="1" applyBorder="1" applyAlignment="1">
      <alignment horizontal="right" vertical="center"/>
    </xf>
    <xf numFmtId="188" fontId="3" fillId="0" borderId="10" xfId="0" applyNumberFormat="1" applyFont="1" applyBorder="1" applyAlignment="1">
      <alignment/>
    </xf>
    <xf numFmtId="197" fontId="3" fillId="0" borderId="10" xfId="0" applyNumberFormat="1" applyFont="1" applyBorder="1" applyAlignment="1">
      <alignment horizontal="right"/>
    </xf>
    <xf numFmtId="0" fontId="4" fillId="0" borderId="5" xfId="0" applyFont="1" applyBorder="1" applyAlignment="1">
      <alignment/>
    </xf>
    <xf numFmtId="178" fontId="3" fillId="0" borderId="0" xfId="0" applyNumberFormat="1" applyFont="1" applyBorder="1" applyAlignment="1" quotePrefix="1">
      <alignment horizontal="right"/>
    </xf>
    <xf numFmtId="0" fontId="12" fillId="0" borderId="0" xfId="0" applyFont="1" applyAlignment="1" applyProtection="1">
      <alignment vertical="center"/>
      <protection hidden="1"/>
    </xf>
    <xf numFmtId="0" fontId="12" fillId="0" borderId="0" xfId="0" applyFont="1" applyFill="1" applyAlignment="1">
      <alignment/>
    </xf>
    <xf numFmtId="0" fontId="1" fillId="0" borderId="4" xfId="0" applyFont="1" applyBorder="1" applyAlignment="1">
      <alignment horizont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xf>
    <xf numFmtId="0" fontId="20" fillId="0" borderId="9" xfId="0" applyFont="1" applyBorder="1" applyAlignment="1">
      <alignment horizontal="center"/>
    </xf>
    <xf numFmtId="0" fontId="20" fillId="0" borderId="1" xfId="0" applyFont="1" applyBorder="1" applyAlignment="1">
      <alignment horizontal="center"/>
    </xf>
    <xf numFmtId="0" fontId="1" fillId="0" borderId="5" xfId="0" applyFont="1" applyBorder="1" applyAlignment="1">
      <alignment horizontal="center"/>
    </xf>
    <xf numFmtId="0" fontId="20" fillId="0" borderId="0" xfId="0" applyFont="1" applyBorder="1" applyAlignment="1">
      <alignment horizontal="center" vertical="center"/>
    </xf>
    <xf numFmtId="0" fontId="25" fillId="0" borderId="6" xfId="0" applyFont="1" applyBorder="1" applyAlignment="1">
      <alignment horizontal="center"/>
    </xf>
    <xf numFmtId="0" fontId="25" fillId="0" borderId="10" xfId="0" applyFont="1" applyBorder="1" applyAlignment="1" quotePrefix="1">
      <alignment horizontal="center"/>
    </xf>
    <xf numFmtId="0" fontId="25" fillId="0" borderId="0" xfId="0" applyFont="1" applyBorder="1" applyAlignment="1" quotePrefix="1">
      <alignment horizontal="center"/>
    </xf>
    <xf numFmtId="0" fontId="25" fillId="0" borderId="6" xfId="0" applyFont="1" applyBorder="1" applyAlignment="1" quotePrefix="1">
      <alignment horizontal="center"/>
    </xf>
    <xf numFmtId="0" fontId="1" fillId="0" borderId="7" xfId="0" applyFont="1" applyBorder="1" applyAlignment="1">
      <alignment horizontal="center"/>
    </xf>
    <xf numFmtId="0" fontId="25" fillId="0" borderId="8" xfId="0" applyFont="1" applyBorder="1" applyAlignment="1" quotePrefix="1">
      <alignment horizontal="center"/>
    </xf>
    <xf numFmtId="0" fontId="25" fillId="0" borderId="11" xfId="0" applyFont="1" applyBorder="1" applyAlignment="1">
      <alignment horizontal="center"/>
    </xf>
    <xf numFmtId="0" fontId="25" fillId="0" borderId="2" xfId="0" applyFont="1" applyBorder="1" applyAlignment="1">
      <alignment horizontal="center"/>
    </xf>
    <xf numFmtId="0" fontId="25" fillId="0" borderId="8" xfId="0" applyFont="1" applyBorder="1" applyAlignment="1">
      <alignment horizontal="center"/>
    </xf>
    <xf numFmtId="0" fontId="25" fillId="0" borderId="3" xfId="0" applyFont="1" applyBorder="1" applyAlignment="1">
      <alignment horizontal="center"/>
    </xf>
    <xf numFmtId="0" fontId="25" fillId="0" borderId="10" xfId="0" applyFont="1" applyBorder="1" applyAlignment="1">
      <alignment horizontal="center"/>
    </xf>
    <xf numFmtId="0" fontId="25" fillId="0" borderId="0" xfId="0" applyFont="1" applyBorder="1" applyAlignment="1">
      <alignment horizontal="center"/>
    </xf>
    <xf numFmtId="0" fontId="25" fillId="0" borderId="5" xfId="0" applyFont="1" applyBorder="1" applyAlignment="1" quotePrefix="1">
      <alignment horizontal="left"/>
    </xf>
    <xf numFmtId="185" fontId="20" fillId="0" borderId="0" xfId="0" applyNumberFormat="1" applyFont="1" applyBorder="1" applyAlignment="1">
      <alignment horizontal="right"/>
    </xf>
    <xf numFmtId="176" fontId="20" fillId="0" borderId="6"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0" borderId="0" xfId="0" applyNumberFormat="1" applyFont="1" applyBorder="1" applyAlignment="1">
      <alignment horizontal="right" vertical="center"/>
    </xf>
    <xf numFmtId="0" fontId="25" fillId="0" borderId="5" xfId="0" applyFont="1" applyBorder="1" applyAlignment="1">
      <alignment/>
    </xf>
    <xf numFmtId="185" fontId="20" fillId="0" borderId="0" xfId="0" applyNumberFormat="1" applyFont="1" applyBorder="1" applyAlignment="1">
      <alignment horizontal="right" vertical="center"/>
    </xf>
    <xf numFmtId="0" fontId="19" fillId="0" borderId="6"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227" fontId="20" fillId="0" borderId="0" xfId="0" applyNumberFormat="1" applyFont="1" applyBorder="1" applyAlignment="1">
      <alignment horizontal="right"/>
    </xf>
    <xf numFmtId="227" fontId="20" fillId="0" borderId="6" xfId="0" applyNumberFormat="1" applyFont="1" applyBorder="1" applyAlignment="1">
      <alignment horizontal="right"/>
    </xf>
    <xf numFmtId="227" fontId="20" fillId="0" borderId="10" xfId="0" applyNumberFormat="1" applyFont="1" applyBorder="1" applyAlignment="1">
      <alignment horizontal="right"/>
    </xf>
    <xf numFmtId="0" fontId="1" fillId="0" borderId="5" xfId="0" applyFont="1" applyBorder="1" applyAlignment="1">
      <alignment/>
    </xf>
    <xf numFmtId="218" fontId="20" fillId="0" borderId="0" xfId="0" applyNumberFormat="1" applyFont="1" applyBorder="1" applyAlignment="1">
      <alignment horizontal="right"/>
    </xf>
    <xf numFmtId="218" fontId="20" fillId="0" borderId="6" xfId="0" applyNumberFormat="1" applyFont="1" applyBorder="1" applyAlignment="1">
      <alignment horizontal="right"/>
    </xf>
    <xf numFmtId="218" fontId="20" fillId="0" borderId="10" xfId="0" applyNumberFormat="1" applyFont="1" applyBorder="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20" fillId="0" borderId="10" xfId="0" applyFont="1" applyBorder="1" applyAlignment="1">
      <alignment horizontal="right"/>
    </xf>
    <xf numFmtId="176" fontId="19" fillId="0" borderId="0" xfId="0" applyNumberFormat="1" applyFont="1" applyBorder="1" applyAlignment="1">
      <alignment horizontal="right"/>
    </xf>
    <xf numFmtId="180" fontId="19" fillId="0" borderId="0" xfId="0" applyNumberFormat="1" applyFont="1" applyBorder="1" applyAlignment="1">
      <alignment horizontal="right"/>
    </xf>
    <xf numFmtId="176" fontId="19" fillId="0" borderId="6" xfId="0" applyNumberFormat="1" applyFont="1" applyBorder="1" applyAlignment="1">
      <alignment horizontal="right"/>
    </xf>
    <xf numFmtId="176" fontId="19" fillId="0" borderId="10" xfId="0" applyNumberFormat="1" applyFont="1" applyBorder="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9" fillId="0" borderId="10" xfId="0" applyFont="1" applyBorder="1" applyAlignment="1">
      <alignment horizontal="right"/>
    </xf>
    <xf numFmtId="0" fontId="1" fillId="0" borderId="5" xfId="0" applyFont="1" applyBorder="1" applyAlignment="1" applyProtection="1">
      <alignment/>
      <protection hidden="1"/>
    </xf>
    <xf numFmtId="185" fontId="19" fillId="0" borderId="0" xfId="0" applyNumberFormat="1" applyFont="1" applyBorder="1" applyAlignment="1">
      <alignment horizontal="right"/>
    </xf>
    <xf numFmtId="185" fontId="19" fillId="0" borderId="6" xfId="0" applyNumberFormat="1" applyFont="1" applyBorder="1" applyAlignment="1">
      <alignment horizontal="right"/>
    </xf>
    <xf numFmtId="185" fontId="19" fillId="0" borderId="10" xfId="0" applyNumberFormat="1" applyFont="1" applyBorder="1" applyAlignment="1">
      <alignment horizontal="right"/>
    </xf>
    <xf numFmtId="0" fontId="1" fillId="0" borderId="9" xfId="0" applyFont="1" applyBorder="1" applyAlignment="1">
      <alignment horizontal="center"/>
    </xf>
    <xf numFmtId="0" fontId="20" fillId="0" borderId="3" xfId="0" applyFont="1" applyBorder="1" applyAlignment="1">
      <alignment horizontal="center" vertical="center"/>
    </xf>
    <xf numFmtId="0" fontId="1" fillId="0" borderId="11" xfId="0" applyFont="1" applyBorder="1" applyAlignment="1">
      <alignment horizontal="center"/>
    </xf>
    <xf numFmtId="0" fontId="20" fillId="0" borderId="8" xfId="0" applyFont="1" applyBorder="1" applyAlignment="1">
      <alignment horizontal="center" vertical="center"/>
    </xf>
    <xf numFmtId="0" fontId="25" fillId="0" borderId="11" xfId="0" applyFont="1" applyBorder="1" applyAlignment="1" quotePrefix="1">
      <alignment horizontal="center" vertical="center"/>
    </xf>
    <xf numFmtId="0" fontId="25" fillId="0" borderId="2" xfId="0" applyFont="1" applyBorder="1" applyAlignment="1" quotePrefix="1">
      <alignment horizontal="center" vertical="center"/>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1" fillId="0" borderId="10" xfId="0" applyFont="1" applyBorder="1" applyAlignment="1">
      <alignment horizontal="center"/>
    </xf>
    <xf numFmtId="0" fontId="20" fillId="0" borderId="6"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25" fillId="0" borderId="10" xfId="0" applyFont="1" applyBorder="1" applyAlignment="1">
      <alignment/>
    </xf>
    <xf numFmtId="176" fontId="20" fillId="0" borderId="6" xfId="0" applyNumberFormat="1" applyFont="1" applyBorder="1" applyAlignment="1">
      <alignment horizontal="right"/>
    </xf>
    <xf numFmtId="176" fontId="20" fillId="0" borderId="0" xfId="0" applyNumberFormat="1" applyFont="1" applyBorder="1" applyAlignment="1">
      <alignment horizontal="right"/>
    </xf>
    <xf numFmtId="176" fontId="20" fillId="0" borderId="10" xfId="0" applyNumberFormat="1" applyFont="1" applyBorder="1" applyAlignment="1">
      <alignment horizontal="right"/>
    </xf>
    <xf numFmtId="185" fontId="20" fillId="0" borderId="6" xfId="0" applyNumberFormat="1" applyFont="1" applyBorder="1" applyAlignment="1">
      <alignment horizontal="right"/>
    </xf>
    <xf numFmtId="0" fontId="25" fillId="0" borderId="10" xfId="0" applyFont="1" applyBorder="1" applyAlignment="1" quotePrefix="1">
      <alignment horizontal="left"/>
    </xf>
    <xf numFmtId="180" fontId="20" fillId="0" borderId="6" xfId="0" applyNumberFormat="1" applyFont="1" applyFill="1" applyBorder="1" applyAlignment="1">
      <alignment horizontal="right"/>
    </xf>
    <xf numFmtId="180" fontId="20" fillId="0" borderId="0" xfId="0" applyNumberFormat="1" applyFont="1" applyFill="1" applyBorder="1" applyAlignment="1">
      <alignment horizontal="right"/>
    </xf>
    <xf numFmtId="0" fontId="1" fillId="0" borderId="10" xfId="0" applyFont="1" applyBorder="1" applyAlignment="1" quotePrefix="1">
      <alignment horizontal="left"/>
    </xf>
    <xf numFmtId="180" fontId="19" fillId="0" borderId="6" xfId="0" applyNumberFormat="1" applyFont="1" applyFill="1" applyBorder="1" applyAlignment="1">
      <alignment horizontal="right"/>
    </xf>
    <xf numFmtId="180" fontId="19" fillId="0" borderId="0" xfId="0" applyNumberFormat="1" applyFont="1" applyFill="1" applyBorder="1" applyAlignment="1">
      <alignment horizontal="right"/>
    </xf>
    <xf numFmtId="234" fontId="19" fillId="0" borderId="0" xfId="0" applyNumberFormat="1" applyFont="1" applyBorder="1" applyAlignment="1">
      <alignment horizontal="right"/>
    </xf>
    <xf numFmtId="38" fontId="19" fillId="0" borderId="0" xfId="0" applyNumberFormat="1" applyFont="1" applyBorder="1" applyAlignment="1">
      <alignment horizontal="right"/>
    </xf>
    <xf numFmtId="38" fontId="19" fillId="0" borderId="6" xfId="0" applyNumberFormat="1" applyFont="1" applyBorder="1" applyAlignment="1">
      <alignment horizontal="right"/>
    </xf>
    <xf numFmtId="234" fontId="19" fillId="0" borderId="10" xfId="0" applyNumberFormat="1" applyFont="1" applyBorder="1" applyAlignment="1">
      <alignment horizontal="right"/>
    </xf>
    <xf numFmtId="0" fontId="1" fillId="0" borderId="10" xfId="0" applyFont="1" applyBorder="1" applyAlignment="1">
      <alignment/>
    </xf>
    <xf numFmtId="182" fontId="20" fillId="0" borderId="6" xfId="0" applyNumberFormat="1" applyFont="1" applyBorder="1" applyAlignment="1">
      <alignment horizontal="right"/>
    </xf>
    <xf numFmtId="182" fontId="20" fillId="0" borderId="0" xfId="0" applyNumberFormat="1" applyFont="1" applyBorder="1" applyAlignment="1">
      <alignment horizontal="right"/>
    </xf>
    <xf numFmtId="182" fontId="20" fillId="0" borderId="10" xfId="0" applyNumberFormat="1" applyFont="1" applyBorder="1" applyAlignment="1">
      <alignment horizontal="right"/>
    </xf>
    <xf numFmtId="182" fontId="19" fillId="0" borderId="0" xfId="0" applyNumberFormat="1" applyFont="1" applyBorder="1" applyAlignment="1">
      <alignment horizontal="right"/>
    </xf>
    <xf numFmtId="182" fontId="19" fillId="0" borderId="6" xfId="0" applyNumberFormat="1" applyFont="1" applyBorder="1" applyAlignment="1">
      <alignment horizontal="right"/>
    </xf>
    <xf numFmtId="182" fontId="19" fillId="0" borderId="10" xfId="0" applyNumberFormat="1" applyFont="1" applyBorder="1" applyAlignment="1">
      <alignment horizontal="right"/>
    </xf>
    <xf numFmtId="0" fontId="19" fillId="0" borderId="10" xfId="0" applyFont="1" applyBorder="1" applyAlignment="1">
      <alignment/>
    </xf>
    <xf numFmtId="0" fontId="19" fillId="0" borderId="10" xfId="0" applyFont="1" applyBorder="1" applyAlignment="1" quotePrefix="1">
      <alignment horizontal="left"/>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quotePrefix="1">
      <alignment horizontal="center" vertical="center"/>
    </xf>
    <xf numFmtId="0" fontId="25" fillId="0" borderId="0" xfId="0" applyFont="1" applyBorder="1" applyAlignment="1" quotePrefix="1">
      <alignment horizontal="center" vertical="center"/>
    </xf>
    <xf numFmtId="0" fontId="25" fillId="0" borderId="6" xfId="0" applyFont="1" applyBorder="1" applyAlignment="1" quotePrefix="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25" fillId="0" borderId="8" xfId="0" applyFont="1" applyBorder="1" applyAlignment="1" quotePrefix="1">
      <alignment horizontal="center" vertical="center"/>
    </xf>
    <xf numFmtId="0" fontId="25" fillId="0" borderId="11" xfId="0" applyFont="1" applyBorder="1" applyAlignment="1">
      <alignment horizontal="center" vertical="center"/>
    </xf>
    <xf numFmtId="180" fontId="25" fillId="0" borderId="10" xfId="0" applyNumberFormat="1" applyFont="1" applyBorder="1" applyAlignment="1">
      <alignment/>
    </xf>
    <xf numFmtId="180" fontId="25" fillId="0" borderId="6" xfId="0" applyNumberFormat="1" applyFont="1" applyBorder="1" applyAlignment="1">
      <alignment/>
    </xf>
    <xf numFmtId="4" fontId="20" fillId="0" borderId="1" xfId="0" applyNumberFormat="1" applyFont="1" applyFill="1" applyBorder="1" applyAlignment="1">
      <alignment/>
    </xf>
    <xf numFmtId="180" fontId="20" fillId="0" borderId="6" xfId="0" applyNumberFormat="1" applyFont="1" applyBorder="1" applyAlignment="1">
      <alignment horizontal="right" vertical="center"/>
    </xf>
    <xf numFmtId="182" fontId="20" fillId="0" borderId="9" xfId="0" applyNumberFormat="1" applyFont="1" applyBorder="1" applyAlignment="1">
      <alignment horizontal="right"/>
    </xf>
    <xf numFmtId="0" fontId="1" fillId="0" borderId="10" xfId="0" applyFont="1" applyBorder="1" applyAlignment="1">
      <alignment vertical="center"/>
    </xf>
    <xf numFmtId="0" fontId="1" fillId="0" borderId="6" xfId="0" applyFont="1" applyBorder="1" applyAlignment="1">
      <alignment vertical="center"/>
    </xf>
    <xf numFmtId="185" fontId="19" fillId="0" borderId="0" xfId="0" applyNumberFormat="1" applyFont="1" applyBorder="1" applyAlignment="1">
      <alignment horizontal="right" vertical="center"/>
    </xf>
    <xf numFmtId="185" fontId="19" fillId="0" borderId="6" xfId="0" applyNumberFormat="1" applyFont="1" applyBorder="1" applyAlignment="1">
      <alignment horizontal="right" vertical="center"/>
    </xf>
    <xf numFmtId="185" fontId="19" fillId="0" borderId="10" xfId="0" applyNumberFormat="1" applyFont="1" applyBorder="1" applyAlignment="1">
      <alignment horizontal="right" vertical="center"/>
    </xf>
    <xf numFmtId="180" fontId="19" fillId="0" borderId="6" xfId="0" applyNumberFormat="1" applyFont="1" applyBorder="1" applyAlignment="1">
      <alignment horizontal="right" vertical="center"/>
    </xf>
    <xf numFmtId="0" fontId="19" fillId="0" borderId="6" xfId="0" applyFont="1" applyBorder="1" applyAlignment="1">
      <alignment vertical="center"/>
    </xf>
    <xf numFmtId="176" fontId="1" fillId="0" borderId="6" xfId="0" applyNumberFormat="1" applyFont="1" applyBorder="1" applyAlignment="1">
      <alignment vertical="center"/>
    </xf>
    <xf numFmtId="0" fontId="19" fillId="0" borderId="0" xfId="0" applyFont="1" applyBorder="1" applyAlignment="1">
      <alignment horizontal="right" vertical="center"/>
    </xf>
    <xf numFmtId="0" fontId="19" fillId="0" borderId="6" xfId="0" applyFont="1" applyBorder="1" applyAlignment="1">
      <alignment horizontal="right" vertical="center"/>
    </xf>
    <xf numFmtId="0" fontId="19" fillId="0" borderId="10" xfId="0" applyFont="1" applyBorder="1" applyAlignment="1">
      <alignment horizontal="right" vertical="center"/>
    </xf>
    <xf numFmtId="180" fontId="25" fillId="0" borderId="10" xfId="0" applyNumberFormat="1" applyFont="1" applyBorder="1" applyAlignment="1">
      <alignment vertical="center"/>
    </xf>
    <xf numFmtId="180" fontId="25" fillId="0" borderId="6" xfId="0" applyNumberFormat="1" applyFont="1" applyBorder="1" applyAlignment="1">
      <alignment vertical="center"/>
    </xf>
    <xf numFmtId="4" fontId="20" fillId="0" borderId="0" xfId="0" applyNumberFormat="1" applyFont="1" applyFill="1" applyBorder="1" applyAlignment="1">
      <alignment/>
    </xf>
    <xf numFmtId="180" fontId="1" fillId="0" borderId="10" xfId="0" applyNumberFormat="1" applyFont="1" applyBorder="1" applyAlignment="1">
      <alignment vertical="center"/>
    </xf>
    <xf numFmtId="180" fontId="1" fillId="0" borderId="6" xfId="0" applyNumberFormat="1" applyFont="1" applyBorder="1" applyAlignment="1">
      <alignment vertical="center"/>
    </xf>
    <xf numFmtId="4" fontId="19" fillId="0" borderId="0" xfId="0" applyNumberFormat="1" applyFont="1" applyFill="1" applyBorder="1" applyAlignment="1">
      <alignment/>
    </xf>
    <xf numFmtId="0" fontId="19" fillId="0" borderId="10" xfId="0" applyFont="1" applyBorder="1" applyAlignment="1">
      <alignment vertical="center"/>
    </xf>
    <xf numFmtId="0" fontId="19" fillId="0" borderId="0" xfId="0" applyFont="1" applyBorder="1" applyAlignment="1">
      <alignment vertical="center"/>
    </xf>
    <xf numFmtId="177" fontId="19" fillId="0" borderId="0" xfId="0" applyNumberFormat="1" applyFont="1" applyBorder="1" applyAlignment="1">
      <alignment horizontal="right"/>
    </xf>
    <xf numFmtId="177" fontId="19" fillId="0" borderId="10" xfId="0" applyNumberFormat="1" applyFont="1" applyBorder="1" applyAlignment="1">
      <alignment horizontal="right" vertical="center"/>
    </xf>
    <xf numFmtId="177" fontId="19" fillId="0" borderId="0" xfId="0" applyNumberFormat="1" applyFont="1" applyBorder="1" applyAlignment="1">
      <alignment horizontal="right" vertical="center"/>
    </xf>
    <xf numFmtId="177" fontId="19" fillId="0" borderId="6" xfId="0" applyNumberFormat="1" applyFont="1" applyBorder="1" applyAlignment="1">
      <alignment horizontal="right" vertical="center"/>
    </xf>
    <xf numFmtId="0" fontId="25" fillId="0" borderId="10" xfId="0" applyFont="1" applyBorder="1" applyAlignment="1">
      <alignment vertical="center"/>
    </xf>
    <xf numFmtId="0" fontId="25" fillId="0" borderId="6" xfId="0" applyFont="1" applyBorder="1" applyAlignment="1">
      <alignment vertical="center"/>
    </xf>
    <xf numFmtId="227" fontId="20" fillId="0" borderId="0" xfId="15" applyNumberFormat="1" applyFont="1" applyBorder="1" applyAlignment="1">
      <alignment horizontal="right" vertical="center"/>
    </xf>
    <xf numFmtId="227" fontId="20" fillId="0" borderId="6" xfId="15" applyNumberFormat="1" applyFont="1" applyBorder="1" applyAlignment="1">
      <alignment horizontal="right" vertical="center"/>
    </xf>
    <xf numFmtId="227" fontId="20" fillId="0" borderId="10" xfId="15" applyNumberFormat="1" applyFont="1" applyBorder="1" applyAlignment="1">
      <alignment horizontal="right" vertical="center"/>
    </xf>
    <xf numFmtId="176" fontId="19" fillId="0" borderId="6" xfId="0" applyNumberFormat="1" applyFont="1" applyBorder="1" applyAlignment="1">
      <alignment horizontal="right" vertical="center"/>
    </xf>
    <xf numFmtId="176" fontId="19" fillId="0" borderId="10" xfId="0" applyNumberFormat="1" applyFont="1" applyBorder="1" applyAlignment="1">
      <alignment horizontal="right" vertical="center"/>
    </xf>
    <xf numFmtId="176" fontId="19" fillId="0" borderId="0" xfId="0" applyNumberFormat="1" applyFont="1" applyBorder="1" applyAlignment="1">
      <alignment horizontal="right" vertical="center"/>
    </xf>
    <xf numFmtId="180" fontId="19" fillId="0" borderId="10" xfId="0" applyNumberFormat="1" applyFont="1" applyBorder="1" applyAlignment="1">
      <alignment horizontal="right" vertical="center"/>
    </xf>
    <xf numFmtId="180" fontId="19" fillId="0" borderId="0" xfId="0" applyNumberFormat="1" applyFont="1" applyBorder="1" applyAlignment="1">
      <alignment horizontal="right" vertical="center"/>
    </xf>
    <xf numFmtId="2" fontId="3" fillId="0" borderId="9" xfId="0" applyNumberFormat="1" applyFont="1" applyBorder="1" applyAlignment="1">
      <alignment/>
    </xf>
    <xf numFmtId="2" fontId="3" fillId="0" borderId="10" xfId="0" applyNumberFormat="1" applyFont="1" applyBorder="1" applyAlignment="1">
      <alignment/>
    </xf>
    <xf numFmtId="0" fontId="3" fillId="0" borderId="10" xfId="0" applyFont="1" applyBorder="1" applyAlignment="1">
      <alignment/>
    </xf>
    <xf numFmtId="180" fontId="19" fillId="0" borderId="10" xfId="0" applyNumberFormat="1" applyFont="1" applyFill="1" applyBorder="1" applyAlignment="1">
      <alignment horizontal="right"/>
    </xf>
    <xf numFmtId="0" fontId="5" fillId="0" borderId="1" xfId="0" applyFont="1" applyFill="1" applyBorder="1" applyAlignment="1">
      <alignment horizontal="centerContinuous"/>
    </xf>
    <xf numFmtId="183" fontId="3" fillId="0" borderId="6" xfId="0" applyNumberFormat="1" applyFont="1" applyBorder="1" applyAlignment="1">
      <alignment horizontal="right"/>
    </xf>
    <xf numFmtId="0" fontId="5" fillId="0" borderId="3" xfId="0" applyFont="1" applyFill="1" applyBorder="1" applyAlignment="1">
      <alignment horizontal="center"/>
    </xf>
    <xf numFmtId="0" fontId="31" fillId="0" borderId="1" xfId="0" applyFont="1" applyFill="1" applyBorder="1" applyAlignment="1">
      <alignment horizontal="left" vertical="top"/>
    </xf>
    <xf numFmtId="0" fontId="19" fillId="0" borderId="1" xfId="0" applyFont="1" applyFill="1" applyBorder="1" applyAlignment="1">
      <alignment horizontal="left" vertical="top"/>
    </xf>
    <xf numFmtId="0" fontId="8" fillId="0" borderId="6" xfId="0" applyFont="1" applyFill="1" applyBorder="1" applyAlignment="1">
      <alignment horizontal="center"/>
    </xf>
    <xf numFmtId="0" fontId="32" fillId="0" borderId="8" xfId="0" applyFont="1" applyFill="1" applyBorder="1" applyAlignment="1">
      <alignment horizontal="centerContinuous"/>
    </xf>
    <xf numFmtId="0" fontId="33" fillId="0" borderId="2" xfId="0" applyFont="1" applyFill="1" applyBorder="1" applyAlignment="1">
      <alignment horizontal="left" vertical="top"/>
    </xf>
    <xf numFmtId="0" fontId="1" fillId="0" borderId="2" xfId="0" applyFont="1" applyFill="1" applyBorder="1" applyAlignment="1">
      <alignment horizontal="left" vertical="top"/>
    </xf>
    <xf numFmtId="185" fontId="19" fillId="0" borderId="3" xfId="0" applyNumberFormat="1" applyFont="1" applyFill="1" applyBorder="1" applyAlignment="1" quotePrefix="1">
      <alignment horizontal="right"/>
    </xf>
    <xf numFmtId="3" fontId="31" fillId="0" borderId="0" xfId="0" applyNumberFormat="1" applyFont="1" applyFill="1" applyBorder="1" applyAlignment="1">
      <alignment horizontal="left" vertical="top"/>
    </xf>
    <xf numFmtId="185" fontId="19" fillId="0" borderId="1" xfId="0" applyNumberFormat="1" applyFont="1" applyFill="1" applyBorder="1" applyAlignment="1">
      <alignment horizontal="left" vertical="top"/>
    </xf>
    <xf numFmtId="212" fontId="19" fillId="0" borderId="6" xfId="0" applyNumberFormat="1" applyFont="1" applyFill="1" applyBorder="1" applyAlignment="1">
      <alignment horizontal="right"/>
    </xf>
    <xf numFmtId="212" fontId="19" fillId="0" borderId="0" xfId="0" applyNumberFormat="1" applyFont="1" applyFill="1" applyBorder="1" applyAlignment="1">
      <alignment horizontal="left" vertical="top"/>
    </xf>
    <xf numFmtId="185" fontId="19" fillId="0" borderId="6" xfId="0" applyNumberFormat="1" applyFont="1" applyFill="1" applyBorder="1" applyAlignment="1" quotePrefix="1">
      <alignment horizontal="right"/>
    </xf>
    <xf numFmtId="211" fontId="31" fillId="0" borderId="0" xfId="0" applyNumberFormat="1" applyFont="1" applyFill="1" applyBorder="1" applyAlignment="1">
      <alignment horizontal="left" vertical="top"/>
    </xf>
    <xf numFmtId="178" fontId="19" fillId="0" borderId="0" xfId="0" applyNumberFormat="1" applyFont="1" applyFill="1" applyBorder="1" applyAlignment="1">
      <alignment horizontal="left" vertical="top"/>
    </xf>
    <xf numFmtId="178" fontId="20" fillId="0" borderId="6" xfId="0" applyNumberFormat="1" applyFont="1" applyFill="1" applyBorder="1" applyAlignment="1">
      <alignment/>
    </xf>
    <xf numFmtId="178" fontId="26" fillId="0" borderId="0" xfId="0" applyNumberFormat="1" applyFont="1" applyFill="1" applyBorder="1" applyAlignment="1">
      <alignment horizontal="left" vertical="top"/>
    </xf>
    <xf numFmtId="178" fontId="31" fillId="0" borderId="0" xfId="0" applyNumberFormat="1" applyFont="1" applyFill="1" applyBorder="1" applyAlignment="1">
      <alignment horizontal="left" vertical="top"/>
    </xf>
    <xf numFmtId="0" fontId="3" fillId="0" borderId="8" xfId="0" applyFont="1" applyFill="1" applyBorder="1" applyAlignment="1">
      <alignment/>
    </xf>
    <xf numFmtId="185" fontId="31" fillId="0" borderId="1" xfId="0" applyNumberFormat="1" applyFont="1" applyFill="1" applyBorder="1" applyAlignment="1">
      <alignment horizontal="left" vertical="top"/>
    </xf>
    <xf numFmtId="185" fontId="3" fillId="0" borderId="8" xfId="0" applyNumberFormat="1" applyFont="1" applyFill="1" applyBorder="1" applyAlignment="1">
      <alignment horizontal="right"/>
    </xf>
    <xf numFmtId="0" fontId="18" fillId="0" borderId="0" xfId="0" applyFont="1" applyFill="1" applyAlignment="1" quotePrefix="1">
      <alignment/>
    </xf>
    <xf numFmtId="185" fontId="3" fillId="0" borderId="6" xfId="0" applyNumberFormat="1" applyFont="1" applyBorder="1" applyAlignment="1">
      <alignment horizontal="right" vertical="center"/>
    </xf>
    <xf numFmtId="0" fontId="5" fillId="0" borderId="2" xfId="0" applyFont="1" applyFill="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quotePrefix="1">
      <alignment horizontal="center" vertical="center"/>
      <protection hidden="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20" fillId="0" borderId="3"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9"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8" fillId="0" borderId="0" xfId="0" applyFont="1" applyBorder="1" applyAlignment="1">
      <alignment horizontal="right"/>
    </xf>
    <xf numFmtId="0" fontId="12" fillId="0" borderId="0" xfId="0" applyFont="1" applyBorder="1" applyAlignment="1">
      <alignment horizontal="righ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 xfId="0" applyFont="1" applyBorder="1" applyAlignment="1" applyProtection="1">
      <alignment/>
      <protection hidden="1"/>
    </xf>
    <xf numFmtId="0" fontId="14" fillId="0" borderId="0" xfId="0" applyFont="1" applyBorder="1" applyAlignment="1" applyProtection="1" quotePrefix="1">
      <alignment horizontal="left"/>
      <protection hidden="1"/>
    </xf>
    <xf numFmtId="0" fontId="0" fillId="0" borderId="2" xfId="0" applyFont="1" applyBorder="1" applyAlignment="1" applyProtection="1">
      <alignment/>
      <protection hidden="1"/>
    </xf>
    <xf numFmtId="0" fontId="0" fillId="0" borderId="0" xfId="0" applyFont="1" applyFill="1" applyBorder="1" applyAlignment="1">
      <alignment horizontal="center"/>
    </xf>
    <xf numFmtId="0" fontId="5" fillId="0" borderId="3" xfId="0" applyFont="1" applyFill="1" applyBorder="1" applyAlignment="1">
      <alignment horizontal="centerContinuous"/>
    </xf>
    <xf numFmtId="0" fontId="32" fillId="0" borderId="6" xfId="0" applyFont="1" applyFill="1" applyBorder="1" applyAlignment="1">
      <alignment horizontal="centerContinuous"/>
    </xf>
    <xf numFmtId="0" fontId="8" fillId="0" borderId="8" xfId="0" applyFont="1" applyFill="1" applyBorder="1" applyAlignment="1">
      <alignment horizontal="center"/>
    </xf>
    <xf numFmtId="3" fontId="19" fillId="0" borderId="6" xfId="0" applyNumberFormat="1" applyFont="1" applyFill="1" applyBorder="1" applyAlignment="1">
      <alignment horizontal="right"/>
    </xf>
    <xf numFmtId="211" fontId="19" fillId="0" borderId="6" xfId="0" applyNumberFormat="1" applyFont="1" applyFill="1" applyBorder="1" applyAlignment="1">
      <alignment horizontal="right"/>
    </xf>
    <xf numFmtId="0" fontId="3" fillId="0" borderId="8" xfId="0" applyFont="1" applyFill="1" applyBorder="1" applyAlignment="1">
      <alignment/>
    </xf>
    <xf numFmtId="185" fontId="19" fillId="0" borderId="3" xfId="0" applyNumberFormat="1" applyFont="1" applyFill="1" applyBorder="1" applyAlignment="1">
      <alignment horizontal="right"/>
    </xf>
    <xf numFmtId="231" fontId="19" fillId="0" borderId="6" xfId="17" applyNumberFormat="1" applyFont="1" applyFill="1" applyBorder="1" applyAlignment="1">
      <alignment horizontal="right"/>
    </xf>
  </cellXfs>
  <cellStyles count="7">
    <cellStyle name="Normal" xfId="0"/>
    <cellStyle name="Comma" xfId="15"/>
    <cellStyle name="Comma [0]" xfId="16"/>
    <cellStyle name="千分位_bet &amp; piem 4T 2002"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1371600</xdr:colOff>
      <xdr:row>0</xdr:row>
      <xdr:rowOff>123825</xdr:rowOff>
    </xdr:from>
    <xdr:to>
      <xdr:col>7</xdr:col>
      <xdr:colOff>352425</xdr:colOff>
      <xdr:row>6</xdr:row>
      <xdr:rowOff>142875</xdr:rowOff>
    </xdr:to>
    <xdr:sp>
      <xdr:nvSpPr>
        <xdr:cNvPr id="1" name="TextBox 1"/>
        <xdr:cNvSpPr txBox="1">
          <a:spLocks noChangeArrowheads="1"/>
        </xdr:cNvSpPr>
      </xdr:nvSpPr>
      <xdr:spPr>
        <a:xfrm>
          <a:off x="1371600" y="123825"/>
          <a:ext cx="4505325" cy="1276350"/>
        </a:xfrm>
        <a:prstGeom prst="rect">
          <a:avLst/>
        </a:prstGeom>
        <a:noFill/>
        <a:ln w="9525" cmpd="sng">
          <a:noFill/>
        </a:ln>
      </xdr:spPr>
      <xdr:txBody>
        <a:bodyPr vertOverflow="clip" wrap="square"/>
        <a:p>
          <a:pPr algn="ctr">
            <a:defRPr/>
          </a:pPr>
          <a:r>
            <a:rPr lang="en-US" cap="none" sz="1400" b="0" i="0" u="none" baseline="0">
              <a:latin typeface="標楷體"/>
              <a:ea typeface="標楷體"/>
              <a:cs typeface="標楷體"/>
            </a:rPr>
            <a:t>澳門特別行政區政府
統計暨普查局</a:t>
          </a:r>
          <a:r>
            <a:rPr lang="en-US" cap="none" sz="1200" b="0" i="0" u="none" baseline="0">
              <a:latin typeface="標楷體"/>
              <a:ea typeface="標楷體"/>
              <a:cs typeface="標楷體"/>
            </a:rPr>
            <a:t>
</a:t>
          </a:r>
          <a:r>
            <a:rPr lang="en-US" cap="none" sz="2500" b="1" i="0" u="none" baseline="0">
              <a:latin typeface="標楷體"/>
              <a:ea typeface="標楷體"/>
              <a:cs typeface="標楷體"/>
            </a:rPr>
            <a:t>澳門主要統計指標</a:t>
          </a:r>
          <a:r>
            <a:rPr lang="en-US" cap="none" sz="1200" b="0" i="0" u="none" baseline="0">
              <a:latin typeface="標楷體"/>
              <a:ea typeface="標楷體"/>
              <a:cs typeface="標楷體"/>
            </a:rPr>
            <a:t>
二零零三年第三季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123825</xdr:rowOff>
    </xdr:from>
    <xdr:to>
      <xdr:col>10</xdr:col>
      <xdr:colOff>0</xdr:colOff>
      <xdr:row>4</xdr:row>
      <xdr:rowOff>123825</xdr:rowOff>
    </xdr:to>
    <xdr:sp>
      <xdr:nvSpPr>
        <xdr:cNvPr id="1" name="TextBox 1"/>
        <xdr:cNvSpPr txBox="1">
          <a:spLocks noChangeArrowheads="1"/>
        </xdr:cNvSpPr>
      </xdr:nvSpPr>
      <xdr:spPr>
        <a:xfrm>
          <a:off x="19050" y="123825"/>
          <a:ext cx="6858000" cy="83820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二零零三年第三季                 統計暨普查局            三號刊
</a:t>
          </a:r>
          <a:r>
            <a:rPr lang="en-US" cap="none" sz="1000" b="0" i="0" u="none" baseline="0">
              <a:latin typeface="Times New Roman"/>
              <a:ea typeface="Times New Roman"/>
              <a:cs typeface="Times New Roman"/>
            </a:rPr>
            <a:t>____________________________________________________________________________________________________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133350</xdr:rowOff>
    </xdr:from>
    <xdr:to>
      <xdr:col>9</xdr:col>
      <xdr:colOff>485775</xdr:colOff>
      <xdr:row>4</xdr:row>
      <xdr:rowOff>133350</xdr:rowOff>
    </xdr:to>
    <xdr:sp>
      <xdr:nvSpPr>
        <xdr:cNvPr id="1" name="TextBox 1"/>
        <xdr:cNvSpPr txBox="1">
          <a:spLocks noChangeArrowheads="1"/>
        </xdr:cNvSpPr>
      </xdr:nvSpPr>
      <xdr:spPr>
        <a:xfrm>
          <a:off x="19050" y="133350"/>
          <a:ext cx="6838950" cy="847725"/>
        </a:xfrm>
        <a:prstGeom prst="rect">
          <a:avLst/>
        </a:prstGeom>
        <a:noFill/>
        <a:ln w="9525" cmpd="sng">
          <a:noFill/>
        </a:ln>
      </xdr:spPr>
      <xdr:txBody>
        <a:bodyPr vertOverflow="clip" wrap="square"/>
        <a:p>
          <a:pPr algn="ctr">
            <a:defRPr/>
          </a:pPr>
          <a:r>
            <a:rPr lang="en-US" cap="none" sz="1000" b="0" i="0" u="none" baseline="0">
              <a:latin typeface="標楷體"/>
              <a:ea typeface="標楷體"/>
              <a:cs typeface="標楷體"/>
            </a:rPr>
            <a:t>
三號刊                 統計暨普查局                二零零三年第三季               澳門主要統計指標  
</a:t>
          </a:r>
          <a:r>
            <a:rPr lang="en-US" cap="none" sz="1000" b="0" i="0" u="none" baseline="0">
              <a:latin typeface="Times New Roman"/>
              <a:ea typeface="Times New Roman"/>
              <a:cs typeface="Times New Roman"/>
            </a:rPr>
            <a:t>__________________________________________________________________________________________________</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9</xdr:col>
      <xdr:colOff>523875</xdr:colOff>
      <xdr:row>4</xdr:row>
      <xdr:rowOff>133350</xdr:rowOff>
    </xdr:to>
    <xdr:sp>
      <xdr:nvSpPr>
        <xdr:cNvPr id="1" name="TextBox 1"/>
        <xdr:cNvSpPr txBox="1">
          <a:spLocks noChangeArrowheads="1"/>
        </xdr:cNvSpPr>
      </xdr:nvSpPr>
      <xdr:spPr>
        <a:xfrm>
          <a:off x="28575" y="133350"/>
          <a:ext cx="6953250" cy="838200"/>
        </a:xfrm>
        <a:prstGeom prst="rect">
          <a:avLst/>
        </a:prstGeom>
        <a:noFill/>
        <a:ln w="9525" cmpd="sng">
          <a:noFill/>
        </a:ln>
      </xdr:spPr>
      <xdr:txBody>
        <a:bodyPr vertOverflow="clip" wrap="square" lIns="36000" tIns="0" rIns="0" bIns="0"/>
        <a:p>
          <a:pPr algn="ctr">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二零零三年第三季                統計暨普查局               三號刊
</a:t>
          </a:r>
          <a:r>
            <a:rPr lang="en-US" cap="none" sz="1000" b="0" i="0" u="none" baseline="0">
              <a:latin typeface="Times New Roman"/>
              <a:ea typeface="Times New Roman"/>
              <a:cs typeface="Times New Roman"/>
            </a:rPr>
            <a:t>_____________________________________________________________________________________________________</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9</xdr:col>
      <xdr:colOff>495300</xdr:colOff>
      <xdr:row>4</xdr:row>
      <xdr:rowOff>209550</xdr:rowOff>
    </xdr:to>
    <xdr:sp>
      <xdr:nvSpPr>
        <xdr:cNvPr id="1" name="TextBox 1"/>
        <xdr:cNvSpPr txBox="1">
          <a:spLocks noChangeArrowheads="1"/>
        </xdr:cNvSpPr>
      </xdr:nvSpPr>
      <xdr:spPr>
        <a:xfrm>
          <a:off x="0" y="180975"/>
          <a:ext cx="7162800" cy="790575"/>
        </a:xfrm>
        <a:prstGeom prst="rect">
          <a:avLst/>
        </a:prstGeom>
        <a:noFill/>
        <a:ln w="9525" cmpd="sng">
          <a:noFill/>
        </a:ln>
      </xdr:spPr>
      <xdr:txBody>
        <a:bodyPr vertOverflow="clip" wrap="square"/>
        <a:p>
          <a:pPr algn="ctr">
            <a:defRPr/>
          </a:pPr>
          <a:r>
            <a:rPr lang="en-US" cap="none" sz="1000" b="0" i="0" u="none" baseline="0">
              <a:latin typeface="標楷體"/>
              <a:ea typeface="標楷體"/>
              <a:cs typeface="標楷體"/>
            </a:rPr>
            <a:t>
三號刊                   統計暨普查局            二零零三年第三季                       澳門主要統計指標
</a:t>
          </a:r>
          <a:r>
            <a:rPr lang="en-US" cap="none" sz="1000" b="0" i="0" u="none" baseline="0">
              <a:latin typeface="Times New Roman"/>
              <a:ea typeface="Times New Roman"/>
              <a:cs typeface="Times New Roman"/>
            </a:rPr>
            <a:t>________________________________________________________________________________________________________</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10</xdr:col>
      <xdr:colOff>581025</xdr:colOff>
      <xdr:row>4</xdr:row>
      <xdr:rowOff>133350</xdr:rowOff>
    </xdr:to>
    <xdr:sp>
      <xdr:nvSpPr>
        <xdr:cNvPr id="1" name="TextBox 4"/>
        <xdr:cNvSpPr txBox="1">
          <a:spLocks noChangeArrowheads="1"/>
        </xdr:cNvSpPr>
      </xdr:nvSpPr>
      <xdr:spPr>
        <a:xfrm>
          <a:off x="28575" y="133350"/>
          <a:ext cx="7534275" cy="838200"/>
        </a:xfrm>
        <a:prstGeom prst="rect">
          <a:avLst/>
        </a:prstGeom>
        <a:noFill/>
        <a:ln w="9525" cmpd="sng">
          <a:noFill/>
        </a:ln>
      </xdr:spPr>
      <xdr:txBody>
        <a:bodyPr vertOverflow="clip" wrap="square" lIns="36000" tIns="0" rIns="0" bIns="0"/>
        <a:p>
          <a:pPr algn="ctr">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二零零三年第三季                統計暨普查局               三號刊
____________________________________________________________________________________________________________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8</xdr:col>
      <xdr:colOff>600075</xdr:colOff>
      <xdr:row>5</xdr:row>
      <xdr:rowOff>28575</xdr:rowOff>
    </xdr:to>
    <xdr:sp>
      <xdr:nvSpPr>
        <xdr:cNvPr id="1" name="TextBox 3"/>
        <xdr:cNvSpPr txBox="1">
          <a:spLocks noChangeArrowheads="1"/>
        </xdr:cNvSpPr>
      </xdr:nvSpPr>
      <xdr:spPr>
        <a:xfrm>
          <a:off x="9525" y="219075"/>
          <a:ext cx="7524750" cy="904875"/>
        </a:xfrm>
        <a:prstGeom prst="rect">
          <a:avLst/>
        </a:prstGeom>
        <a:noFill/>
        <a:ln w="9525" cmpd="sng">
          <a:noFill/>
        </a:ln>
      </xdr:spPr>
      <xdr:txBody>
        <a:bodyPr vertOverflow="clip" wrap="square"/>
        <a:p>
          <a:pPr algn="r">
            <a:defRPr/>
          </a:pPr>
          <a:r>
            <a:rPr lang="en-US" cap="none" sz="1000" b="0" i="0" u="none" baseline="0">
              <a:latin typeface="Times New Roman"/>
              <a:ea typeface="Times New Roman"/>
              <a:cs typeface="Times New Roman"/>
            </a:rPr>
            <a:t> </a:t>
          </a:r>
          <a:r>
            <a:rPr lang="en-US" cap="none" sz="1000" b="0" i="0" u="none" baseline="0">
              <a:latin typeface="標楷體"/>
              <a:ea typeface="標楷體"/>
              <a:cs typeface="標楷體"/>
            </a:rPr>
            <a:t>
三號刊                   統計暨普查局                二零零三年第三季                   澳門主要統計指標    
________________________________________________________________________________________________________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9</xdr:col>
      <xdr:colOff>9525</xdr:colOff>
      <xdr:row>0</xdr:row>
      <xdr:rowOff>0</xdr:rowOff>
    </xdr:to>
    <xdr:sp>
      <xdr:nvSpPr>
        <xdr:cNvPr id="1" name="TextBox 9"/>
        <xdr:cNvSpPr txBox="1">
          <a:spLocks noChangeArrowheads="1"/>
        </xdr:cNvSpPr>
      </xdr:nvSpPr>
      <xdr:spPr>
        <a:xfrm>
          <a:off x="1752600" y="0"/>
          <a:ext cx="351472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二零零二年第二季      統計暨普查局      二號刊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10</xdr:col>
      <xdr:colOff>9525</xdr:colOff>
      <xdr:row>0</xdr:row>
      <xdr:rowOff>0</xdr:rowOff>
    </xdr:to>
    <xdr:sp>
      <xdr:nvSpPr>
        <xdr:cNvPr id="2" name="TextBox 10"/>
        <xdr:cNvSpPr txBox="1">
          <a:spLocks noChangeArrowheads="1"/>
        </xdr:cNvSpPr>
      </xdr:nvSpPr>
      <xdr:spPr>
        <a:xfrm>
          <a:off x="1752600" y="0"/>
          <a:ext cx="3581400"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二零零二年第三季      統計暨普查局      三號刊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7</xdr:col>
      <xdr:colOff>9525</xdr:colOff>
      <xdr:row>0</xdr:row>
      <xdr:rowOff>0</xdr:rowOff>
    </xdr:to>
    <xdr:sp>
      <xdr:nvSpPr>
        <xdr:cNvPr id="3" name="TextBox 11"/>
        <xdr:cNvSpPr txBox="1">
          <a:spLocks noChangeArrowheads="1"/>
        </xdr:cNvSpPr>
      </xdr:nvSpPr>
      <xdr:spPr>
        <a:xfrm>
          <a:off x="1752600" y="0"/>
          <a:ext cx="290512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二零零二年第二季      統計暨普查局      二號刊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9</xdr:col>
      <xdr:colOff>66675</xdr:colOff>
      <xdr:row>0</xdr:row>
      <xdr:rowOff>0</xdr:rowOff>
    </xdr:to>
    <xdr:sp>
      <xdr:nvSpPr>
        <xdr:cNvPr id="4" name="TextBox 12"/>
        <xdr:cNvSpPr txBox="1">
          <a:spLocks noChangeArrowheads="1"/>
        </xdr:cNvSpPr>
      </xdr:nvSpPr>
      <xdr:spPr>
        <a:xfrm>
          <a:off x="1752600" y="0"/>
          <a:ext cx="357187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二零零二年第四季      統計暨普查局      四號刊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4</xdr:col>
      <xdr:colOff>0</xdr:colOff>
      <xdr:row>0</xdr:row>
      <xdr:rowOff>0</xdr:rowOff>
    </xdr:to>
    <xdr:sp>
      <xdr:nvSpPr>
        <xdr:cNvPr id="5" name="TextBox 13"/>
        <xdr:cNvSpPr txBox="1">
          <a:spLocks noChangeArrowheads="1"/>
        </xdr:cNvSpPr>
      </xdr:nvSpPr>
      <xdr:spPr>
        <a:xfrm>
          <a:off x="1752600" y="0"/>
          <a:ext cx="1143000"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二零零二年第二季      統計暨普查局      二號刊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0</xdr:col>
      <xdr:colOff>38100</xdr:colOff>
      <xdr:row>0</xdr:row>
      <xdr:rowOff>161925</xdr:rowOff>
    </xdr:from>
    <xdr:to>
      <xdr:col>14</xdr:col>
      <xdr:colOff>561975</xdr:colOff>
      <xdr:row>4</xdr:row>
      <xdr:rowOff>180975</xdr:rowOff>
    </xdr:to>
    <xdr:sp>
      <xdr:nvSpPr>
        <xdr:cNvPr id="6" name="TextBox 15"/>
        <xdr:cNvSpPr txBox="1">
          <a:spLocks noChangeArrowheads="1"/>
        </xdr:cNvSpPr>
      </xdr:nvSpPr>
      <xdr:spPr>
        <a:xfrm>
          <a:off x="38100" y="161925"/>
          <a:ext cx="7096125" cy="85725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二零零三年第三季                 統計暨普查局              三號刊
</a:t>
          </a:r>
          <a:r>
            <a:rPr lang="en-US" cap="none" sz="1000" b="0" i="0" u="none" baseline="0">
              <a:latin typeface="Times New Roman"/>
              <a:ea typeface="Times New Roman"/>
              <a:cs typeface="Times New Roman"/>
            </a:rPr>
            <a:t>_______________________________________________________________________________________________________</a:t>
          </a:r>
        </a:p>
      </xdr:txBody>
    </xdr:sp>
    <xdr:clientData/>
  </xdr:twoCellAnchor>
  <xdr:twoCellAnchor>
    <xdr:from>
      <xdr:col>2</xdr:col>
      <xdr:colOff>0</xdr:colOff>
      <xdr:row>0</xdr:row>
      <xdr:rowOff>0</xdr:rowOff>
    </xdr:from>
    <xdr:to>
      <xdr:col>9</xdr:col>
      <xdr:colOff>9525</xdr:colOff>
      <xdr:row>0</xdr:row>
      <xdr:rowOff>0</xdr:rowOff>
    </xdr:to>
    <xdr:sp>
      <xdr:nvSpPr>
        <xdr:cNvPr id="7" name="TextBox 16"/>
        <xdr:cNvSpPr txBox="1">
          <a:spLocks noChangeArrowheads="1"/>
        </xdr:cNvSpPr>
      </xdr:nvSpPr>
      <xdr:spPr>
        <a:xfrm>
          <a:off x="1752600" y="0"/>
          <a:ext cx="351472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二零零二年第二季      統計暨普查局      二號刊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10</xdr:col>
      <xdr:colOff>9525</xdr:colOff>
      <xdr:row>0</xdr:row>
      <xdr:rowOff>0</xdr:rowOff>
    </xdr:to>
    <xdr:sp>
      <xdr:nvSpPr>
        <xdr:cNvPr id="8" name="TextBox 17"/>
        <xdr:cNvSpPr txBox="1">
          <a:spLocks noChangeArrowheads="1"/>
        </xdr:cNvSpPr>
      </xdr:nvSpPr>
      <xdr:spPr>
        <a:xfrm>
          <a:off x="1752600" y="0"/>
          <a:ext cx="3581400"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二零零二年第三季      統計暨普查局      三號刊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7</xdr:col>
      <xdr:colOff>9525</xdr:colOff>
      <xdr:row>0</xdr:row>
      <xdr:rowOff>0</xdr:rowOff>
    </xdr:to>
    <xdr:sp>
      <xdr:nvSpPr>
        <xdr:cNvPr id="9" name="TextBox 18"/>
        <xdr:cNvSpPr txBox="1">
          <a:spLocks noChangeArrowheads="1"/>
        </xdr:cNvSpPr>
      </xdr:nvSpPr>
      <xdr:spPr>
        <a:xfrm>
          <a:off x="1752600" y="0"/>
          <a:ext cx="290512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二零零二年第二季      統計暨普查局      二號刊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9</xdr:col>
      <xdr:colOff>66675</xdr:colOff>
      <xdr:row>0</xdr:row>
      <xdr:rowOff>0</xdr:rowOff>
    </xdr:to>
    <xdr:sp>
      <xdr:nvSpPr>
        <xdr:cNvPr id="10" name="TextBox 19"/>
        <xdr:cNvSpPr txBox="1">
          <a:spLocks noChangeArrowheads="1"/>
        </xdr:cNvSpPr>
      </xdr:nvSpPr>
      <xdr:spPr>
        <a:xfrm>
          <a:off x="1752600" y="0"/>
          <a:ext cx="357187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二零零二年第四季      統計暨普查局      四號刊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4</xdr:col>
      <xdr:colOff>0</xdr:colOff>
      <xdr:row>0</xdr:row>
      <xdr:rowOff>0</xdr:rowOff>
    </xdr:to>
    <xdr:sp>
      <xdr:nvSpPr>
        <xdr:cNvPr id="11" name="TextBox 20"/>
        <xdr:cNvSpPr txBox="1">
          <a:spLocks noChangeArrowheads="1"/>
        </xdr:cNvSpPr>
      </xdr:nvSpPr>
      <xdr:spPr>
        <a:xfrm>
          <a:off x="1752600" y="0"/>
          <a:ext cx="1143000"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二零零二年第二季      統計暨普查局      二號刊
</a:t>
          </a:r>
          <a:r>
            <a:rPr lang="en-US" cap="none" sz="1000" b="0" i="0" u="none" baseline="0">
              <a:latin typeface="Times New Roman"/>
              <a:ea typeface="Times New Roman"/>
              <a:cs typeface="Times New Roman"/>
            </a:rPr>
            <a:t>_________________________________________________________________________</a:t>
          </a:r>
        </a:p>
      </xdr:txBody>
    </xdr:sp>
    <xdr:clientData/>
  </xdr:twoCellAnchor>
  <xdr:twoCellAnchor>
    <xdr:from>
      <xdr:col>2</xdr:col>
      <xdr:colOff>0</xdr:colOff>
      <xdr:row>0</xdr:row>
      <xdr:rowOff>0</xdr:rowOff>
    </xdr:from>
    <xdr:to>
      <xdr:col>16</xdr:col>
      <xdr:colOff>9525</xdr:colOff>
      <xdr:row>0</xdr:row>
      <xdr:rowOff>0</xdr:rowOff>
    </xdr:to>
    <xdr:sp>
      <xdr:nvSpPr>
        <xdr:cNvPr id="12" name="TextBox 21"/>
        <xdr:cNvSpPr txBox="1">
          <a:spLocks noChangeArrowheads="1"/>
        </xdr:cNvSpPr>
      </xdr:nvSpPr>
      <xdr:spPr>
        <a:xfrm>
          <a:off x="1752600" y="0"/>
          <a:ext cx="6086475" cy="0"/>
        </a:xfrm>
        <a:prstGeom prst="rect">
          <a:avLst/>
        </a:prstGeom>
        <a:noFill/>
        <a:ln w="9525" cmpd="sng">
          <a:noFill/>
        </a:ln>
      </xdr:spPr>
      <xdr:txBody>
        <a:bodyPr vertOverflow="clip" wrap="square" lIns="36000" tIns="0" rIns="0" bIns="0"/>
        <a:p>
          <a:pPr algn="l">
            <a:defRPr/>
          </a:pPr>
          <a:r>
            <a:rPr lang="en-US" cap="none" sz="1200" b="0" i="0" u="none" baseline="0">
              <a:latin typeface="標楷體"/>
              <a:ea typeface="標楷體"/>
              <a:cs typeface="標楷體"/>
            </a:rPr>
            <a:t>
</a:t>
          </a:r>
          <a:r>
            <a:rPr lang="en-US" cap="none" sz="1000" b="0" i="0" u="none" baseline="0">
              <a:latin typeface="標楷體"/>
              <a:ea typeface="標楷體"/>
              <a:cs typeface="標楷體"/>
            </a:rPr>
            <a:t>澳門主要統計指標                二零零三年第一季      統計暨普查局      一號刊
</a:t>
          </a:r>
          <a:r>
            <a:rPr lang="en-US" cap="none" sz="1000" b="0" i="0" u="none" baseline="0">
              <a:latin typeface="Times New Roman"/>
              <a:ea typeface="Times New Roman"/>
              <a:cs typeface="Times New Roman"/>
            </a:rPr>
            <a:t>______________________________________________________________________________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2"/>
  <sheetViews>
    <sheetView tabSelected="1" workbookViewId="0" topLeftCell="A1">
      <selection activeCell="D11" sqref="D11"/>
    </sheetView>
  </sheetViews>
  <sheetFormatPr defaultColWidth="9.00390625" defaultRowHeight="16.5"/>
  <cols>
    <col min="1" max="1" width="26.00390625" style="9" customWidth="1"/>
    <col min="2" max="2" width="8.00390625" style="1" customWidth="1"/>
    <col min="3" max="3" width="8.25390625" style="7" customWidth="1"/>
    <col min="4" max="5" width="8.00390625" style="7" customWidth="1"/>
    <col min="6" max="6" width="7.125" style="1" customWidth="1"/>
    <col min="7" max="9" width="7.125" style="7" customWidth="1"/>
    <col min="10" max="10" width="7.25390625" style="7" customWidth="1"/>
    <col min="11" max="16384" width="9.00390625" style="2" customWidth="1"/>
  </cols>
  <sheetData>
    <row r="1" spans="1:10" ht="16.5">
      <c r="A1" s="513"/>
      <c r="B1" s="10"/>
      <c r="C1" s="22"/>
      <c r="D1" s="22"/>
      <c r="E1" s="22"/>
      <c r="F1" s="22"/>
      <c r="G1" s="22"/>
      <c r="H1" s="22"/>
      <c r="I1" s="22"/>
      <c r="J1" s="22"/>
    </row>
    <row r="2" spans="1:10" ht="16.5">
      <c r="A2" s="3"/>
      <c r="C2" s="23"/>
      <c r="D2" s="23"/>
      <c r="E2" s="23"/>
      <c r="F2" s="23"/>
      <c r="G2" s="23"/>
      <c r="H2" s="23"/>
      <c r="I2" s="23"/>
      <c r="J2" s="23"/>
    </row>
    <row r="3" spans="1:10" ht="16.5">
      <c r="A3" s="3"/>
      <c r="C3" s="23"/>
      <c r="D3" s="23"/>
      <c r="E3" s="23"/>
      <c r="F3" s="23"/>
      <c r="G3" s="23"/>
      <c r="H3" s="23"/>
      <c r="I3" s="23"/>
      <c r="J3" s="23"/>
    </row>
    <row r="4" spans="1:10" ht="16.5">
      <c r="A4" s="3"/>
      <c r="C4" s="23"/>
      <c r="D4" s="23"/>
      <c r="E4" s="23"/>
      <c r="F4" s="23"/>
      <c r="G4" s="23"/>
      <c r="H4" s="23"/>
      <c r="I4" s="23"/>
      <c r="J4" s="23"/>
    </row>
    <row r="5" spans="1:10" ht="16.5">
      <c r="A5" s="3"/>
      <c r="C5" s="23"/>
      <c r="D5" s="23"/>
      <c r="E5" s="23"/>
      <c r="F5" s="23"/>
      <c r="G5" s="23"/>
      <c r="H5" s="23"/>
      <c r="I5" s="23"/>
      <c r="J5" s="23"/>
    </row>
    <row r="6" spans="1:10" ht="16.5">
      <c r="A6" s="3"/>
      <c r="C6" s="23"/>
      <c r="D6" s="23"/>
      <c r="E6" s="23"/>
      <c r="F6" s="23"/>
      <c r="G6" s="23"/>
      <c r="H6" s="23"/>
      <c r="I6" s="23"/>
      <c r="J6" s="23"/>
    </row>
    <row r="7" spans="1:10" ht="16.5">
      <c r="A7" s="3"/>
      <c r="C7" s="23"/>
      <c r="D7" s="23"/>
      <c r="E7" s="23"/>
      <c r="F7" s="23"/>
      <c r="G7" s="23"/>
      <c r="H7" s="23"/>
      <c r="I7" s="23"/>
      <c r="J7" s="514" t="s">
        <v>143</v>
      </c>
    </row>
    <row r="8" spans="1:10" ht="5.25" customHeight="1">
      <c r="A8" s="515"/>
      <c r="B8" s="11"/>
      <c r="C8" s="11"/>
      <c r="D8" s="11"/>
      <c r="E8" s="11"/>
      <c r="F8" s="11"/>
      <c r="G8" s="11"/>
      <c r="H8" s="11"/>
      <c r="I8" s="11"/>
      <c r="J8" s="11"/>
    </row>
    <row r="9" spans="1:10" ht="5.25" customHeight="1">
      <c r="A9" s="3"/>
      <c r="C9" s="1"/>
      <c r="D9" s="1"/>
      <c r="E9" s="1"/>
      <c r="G9" s="1"/>
      <c r="H9" s="1"/>
      <c r="I9" s="1"/>
      <c r="J9" s="1"/>
    </row>
    <row r="10" spans="1:10" ht="15" customHeight="1">
      <c r="A10" s="3"/>
      <c r="C10" s="1"/>
      <c r="D10" s="1"/>
      <c r="E10" s="1"/>
      <c r="G10" s="1"/>
      <c r="H10" s="1"/>
      <c r="I10" s="1"/>
      <c r="J10" s="1"/>
    </row>
    <row r="11" spans="1:10" s="130" customFormat="1" ht="16.5">
      <c r="A11" s="122" t="s">
        <v>109</v>
      </c>
      <c r="B11" s="94"/>
      <c r="C11" s="93"/>
      <c r="D11" s="93"/>
      <c r="E11" s="93"/>
      <c r="F11" s="93"/>
      <c r="G11" s="269"/>
      <c r="H11" s="93"/>
      <c r="I11" s="269"/>
      <c r="J11" s="93"/>
    </row>
    <row r="12" spans="1:10" s="130" customFormat="1" ht="16.5">
      <c r="A12" s="139"/>
      <c r="B12" s="94"/>
      <c r="C12" s="93"/>
      <c r="D12" s="93"/>
      <c r="E12" s="93"/>
      <c r="F12" s="93"/>
      <c r="G12" s="93"/>
      <c r="H12" s="93"/>
      <c r="I12" s="93"/>
      <c r="J12" s="93"/>
    </row>
    <row r="13" spans="1:10" s="130" customFormat="1" ht="18" customHeight="1">
      <c r="A13" s="270"/>
      <c r="B13" s="271"/>
      <c r="C13" s="482">
        <v>2000</v>
      </c>
      <c r="D13" s="484">
        <v>2001</v>
      </c>
      <c r="E13" s="484">
        <v>2002</v>
      </c>
      <c r="F13" s="281">
        <v>2002</v>
      </c>
      <c r="G13" s="18">
        <v>2002</v>
      </c>
      <c r="H13" s="18">
        <v>2003</v>
      </c>
      <c r="I13" s="18">
        <v>2003</v>
      </c>
      <c r="J13" s="17">
        <v>2003</v>
      </c>
    </row>
    <row r="14" spans="1:10" s="130" customFormat="1" ht="18" customHeight="1">
      <c r="A14" s="140"/>
      <c r="B14" s="141"/>
      <c r="C14" s="483"/>
      <c r="D14" s="485"/>
      <c r="E14" s="485"/>
      <c r="F14" s="278" t="s">
        <v>2</v>
      </c>
      <c r="G14" s="279" t="s">
        <v>3</v>
      </c>
      <c r="H14" s="279" t="s">
        <v>142</v>
      </c>
      <c r="I14" s="279" t="s">
        <v>141</v>
      </c>
      <c r="J14" s="280" t="s">
        <v>2</v>
      </c>
    </row>
    <row r="15" spans="1:10" s="130" customFormat="1" ht="21.75" customHeight="1">
      <c r="A15" s="126" t="s">
        <v>110</v>
      </c>
      <c r="B15" s="91"/>
      <c r="C15" s="272">
        <v>497.4</v>
      </c>
      <c r="D15" s="273">
        <v>498.6</v>
      </c>
      <c r="E15" s="273">
        <v>540.7</v>
      </c>
      <c r="F15" s="300">
        <v>133.6</v>
      </c>
      <c r="G15" s="295">
        <v>152.8</v>
      </c>
      <c r="H15" s="295">
        <v>145.8</v>
      </c>
      <c r="I15" s="295">
        <v>128.2</v>
      </c>
      <c r="J15" s="296" t="s">
        <v>326</v>
      </c>
    </row>
    <row r="16" spans="1:10" s="130" customFormat="1" ht="21.75" customHeight="1">
      <c r="A16" s="126" t="s">
        <v>111</v>
      </c>
      <c r="B16" s="91"/>
      <c r="C16" s="176">
        <v>1.5</v>
      </c>
      <c r="D16" s="297">
        <v>0.2</v>
      </c>
      <c r="E16" s="177">
        <v>8.4</v>
      </c>
      <c r="F16" s="298">
        <v>5.5</v>
      </c>
      <c r="G16" s="297">
        <v>13.3</v>
      </c>
      <c r="H16" s="301">
        <v>17.3</v>
      </c>
      <c r="I16" s="181">
        <v>-1.4</v>
      </c>
      <c r="J16" s="480" t="s">
        <v>326</v>
      </c>
    </row>
    <row r="17" spans="1:10" s="130" customFormat="1" ht="21.75" customHeight="1">
      <c r="A17" s="126" t="s">
        <v>112</v>
      </c>
      <c r="B17" s="91"/>
      <c r="C17" s="176">
        <v>4.6</v>
      </c>
      <c r="D17" s="297">
        <v>2.2</v>
      </c>
      <c r="E17" s="177">
        <v>9.5</v>
      </c>
      <c r="F17" s="298">
        <v>7.3</v>
      </c>
      <c r="G17" s="297">
        <v>14.7</v>
      </c>
      <c r="H17" s="301">
        <v>15.9</v>
      </c>
      <c r="I17" s="181">
        <v>-2</v>
      </c>
      <c r="J17" s="480" t="s">
        <v>326</v>
      </c>
    </row>
    <row r="18" spans="1:10" s="130" customFormat="1" ht="21.75" customHeight="1">
      <c r="A18" s="126" t="s">
        <v>113</v>
      </c>
      <c r="B18" s="91"/>
      <c r="C18" s="274">
        <v>115.5</v>
      </c>
      <c r="D18" s="181">
        <v>114.9</v>
      </c>
      <c r="E18" s="181">
        <v>123.4</v>
      </c>
      <c r="F18" s="302" t="s">
        <v>105</v>
      </c>
      <c r="G18" s="129" t="s">
        <v>105</v>
      </c>
      <c r="H18" s="129" t="s">
        <v>105</v>
      </c>
      <c r="I18" s="129" t="s">
        <v>105</v>
      </c>
      <c r="J18" s="277" t="s">
        <v>105</v>
      </c>
    </row>
    <row r="19" spans="1:10" s="130" customFormat="1" ht="4.5" customHeight="1">
      <c r="A19" s="140"/>
      <c r="B19" s="141"/>
      <c r="C19" s="142"/>
      <c r="D19" s="141"/>
      <c r="E19" s="141"/>
      <c r="F19" s="142"/>
      <c r="G19" s="141"/>
      <c r="H19" s="141"/>
      <c r="I19" s="141"/>
      <c r="J19" s="143"/>
    </row>
    <row r="20" spans="1:10" s="130" customFormat="1" ht="3" customHeight="1">
      <c r="A20" s="275"/>
      <c r="B20" s="91"/>
      <c r="C20" s="91"/>
      <c r="D20" s="91"/>
      <c r="E20" s="91"/>
      <c r="F20" s="91"/>
      <c r="G20" s="91"/>
      <c r="H20" s="91"/>
      <c r="I20" s="91"/>
      <c r="J20" s="91"/>
    </row>
    <row r="21" spans="1:10" s="16" customFormat="1" ht="15" customHeight="1">
      <c r="A21" s="299" t="s">
        <v>327</v>
      </c>
      <c r="B21" s="14"/>
      <c r="C21" s="14"/>
      <c r="D21" s="14"/>
      <c r="E21" s="14"/>
      <c r="F21" s="14"/>
      <c r="G21" s="14"/>
      <c r="H21" s="14"/>
      <c r="I21" s="14"/>
      <c r="J21" s="14"/>
    </row>
    <row r="22" spans="1:10" s="16" customFormat="1" ht="15" customHeight="1">
      <c r="A22" s="115"/>
      <c r="B22" s="14"/>
      <c r="C22" s="14"/>
      <c r="D22" s="14"/>
      <c r="E22" s="14"/>
      <c r="F22" s="14"/>
      <c r="G22" s="14"/>
      <c r="H22" s="14"/>
      <c r="I22" s="14"/>
      <c r="J22" s="14"/>
    </row>
    <row r="23" spans="1:10" s="16" customFormat="1" ht="15" customHeight="1">
      <c r="A23" s="24"/>
      <c r="B23" s="14"/>
      <c r="C23" s="14"/>
      <c r="D23" s="14"/>
      <c r="E23" s="14"/>
      <c r="F23" s="14"/>
      <c r="G23" s="14"/>
      <c r="H23" s="14"/>
      <c r="I23" s="14"/>
      <c r="J23" s="14"/>
    </row>
    <row r="24" spans="1:2" s="29" customFormat="1" ht="15" customHeight="1">
      <c r="A24" s="53" t="s">
        <v>170</v>
      </c>
      <c r="B24" s="47"/>
    </row>
    <row r="25" spans="1:2" s="29" customFormat="1" ht="15" customHeight="1">
      <c r="A25" s="43"/>
      <c r="B25" s="47"/>
    </row>
    <row r="26" spans="1:10" s="29" customFormat="1" ht="15" customHeight="1">
      <c r="A26" s="25"/>
      <c r="B26" s="482">
        <v>2000</v>
      </c>
      <c r="C26" s="484">
        <v>2001</v>
      </c>
      <c r="D26" s="484">
        <v>2002</v>
      </c>
      <c r="E26" s="17">
        <v>2003</v>
      </c>
      <c r="F26" s="18">
        <v>2002</v>
      </c>
      <c r="G26" s="18">
        <v>2002</v>
      </c>
      <c r="H26" s="18">
        <v>2003</v>
      </c>
      <c r="I26" s="18">
        <v>2003</v>
      </c>
      <c r="J26" s="17">
        <v>2003</v>
      </c>
    </row>
    <row r="27" spans="1:10" s="29" customFormat="1" ht="15" customHeight="1">
      <c r="A27" s="26"/>
      <c r="B27" s="490"/>
      <c r="C27" s="491"/>
      <c r="D27" s="491"/>
      <c r="E27" s="28" t="s">
        <v>171</v>
      </c>
      <c r="F27" s="137" t="s">
        <v>172</v>
      </c>
      <c r="G27" s="137" t="s">
        <v>173</v>
      </c>
      <c r="H27" s="137" t="s">
        <v>174</v>
      </c>
      <c r="I27" s="137" t="s">
        <v>175</v>
      </c>
      <c r="J27" s="132" t="s">
        <v>172</v>
      </c>
    </row>
    <row r="28" spans="1:10" s="29" customFormat="1" ht="15" customHeight="1">
      <c r="A28" s="30"/>
      <c r="B28" s="483"/>
      <c r="C28" s="485"/>
      <c r="D28" s="485"/>
      <c r="E28" s="131" t="s">
        <v>172</v>
      </c>
      <c r="F28" s="31"/>
      <c r="G28" s="31"/>
      <c r="H28" s="31"/>
      <c r="I28" s="31"/>
      <c r="J28" s="32"/>
    </row>
    <row r="29" spans="1:10" s="63" customFormat="1" ht="15" customHeight="1">
      <c r="A29" s="33" t="s">
        <v>176</v>
      </c>
      <c r="B29" s="165">
        <v>9162.2</v>
      </c>
      <c r="C29" s="165">
        <v>10279</v>
      </c>
      <c r="D29" s="165">
        <v>11530.8</v>
      </c>
      <c r="E29" s="166">
        <v>8389.9</v>
      </c>
      <c r="F29" s="167">
        <v>3013.3</v>
      </c>
      <c r="G29" s="167">
        <v>3040.7</v>
      </c>
      <c r="H29" s="167">
        <v>2995.6</v>
      </c>
      <c r="I29" s="167">
        <v>2073.1</v>
      </c>
      <c r="J29" s="166">
        <v>3321.2</v>
      </c>
    </row>
    <row r="30" spans="1:10" s="29" customFormat="1" ht="15" customHeight="1">
      <c r="A30" s="37" t="s">
        <v>177</v>
      </c>
      <c r="B30" s="165"/>
      <c r="C30" s="165"/>
      <c r="D30" s="165"/>
      <c r="E30" s="168"/>
      <c r="F30" s="165"/>
      <c r="G30" s="165"/>
      <c r="H30" s="165"/>
      <c r="I30" s="165"/>
      <c r="J30" s="168"/>
    </row>
    <row r="31" spans="1:10" s="29" customFormat="1" ht="15" customHeight="1">
      <c r="A31" s="37" t="s">
        <v>178</v>
      </c>
      <c r="B31" s="165">
        <v>56.7</v>
      </c>
      <c r="C31" s="165">
        <v>51.2</v>
      </c>
      <c r="D31" s="165">
        <v>49.4</v>
      </c>
      <c r="E31" s="168">
        <v>44.7</v>
      </c>
      <c r="F31" s="165">
        <v>49.9</v>
      </c>
      <c r="G31" s="165">
        <v>46.2</v>
      </c>
      <c r="H31" s="165">
        <v>45.9</v>
      </c>
      <c r="I31" s="165">
        <v>42.5</v>
      </c>
      <c r="J31" s="168">
        <v>45</v>
      </c>
    </row>
    <row r="32" spans="1:10" s="29" customFormat="1" ht="15" customHeight="1">
      <c r="A32" s="37" t="s">
        <v>179</v>
      </c>
      <c r="B32" s="165">
        <v>34.2</v>
      </c>
      <c r="C32" s="165">
        <v>40.4</v>
      </c>
      <c r="D32" s="165">
        <v>42.7</v>
      </c>
      <c r="E32" s="168">
        <v>49.8</v>
      </c>
      <c r="F32" s="165">
        <v>42.2</v>
      </c>
      <c r="G32" s="165">
        <v>46.5</v>
      </c>
      <c r="H32" s="165">
        <v>47.8</v>
      </c>
      <c r="I32" s="165">
        <v>54.4</v>
      </c>
      <c r="J32" s="168">
        <v>48.8</v>
      </c>
    </row>
    <row r="33" spans="1:10" s="29" customFormat="1" ht="15" customHeight="1">
      <c r="A33" s="37" t="s">
        <v>180</v>
      </c>
      <c r="B33" s="165">
        <v>9.1</v>
      </c>
      <c r="C33" s="165">
        <v>8.4</v>
      </c>
      <c r="D33" s="165">
        <v>7.9</v>
      </c>
      <c r="E33" s="168">
        <v>5.5</v>
      </c>
      <c r="F33" s="165">
        <v>7.8</v>
      </c>
      <c r="G33" s="165">
        <v>7.4</v>
      </c>
      <c r="H33" s="165">
        <v>6.3</v>
      </c>
      <c r="I33" s="165">
        <v>3.1</v>
      </c>
      <c r="J33" s="168">
        <v>6.2</v>
      </c>
    </row>
    <row r="34" spans="1:10" s="29" customFormat="1" ht="15" customHeight="1">
      <c r="A34" s="37" t="s">
        <v>181</v>
      </c>
      <c r="B34" s="165"/>
      <c r="C34" s="165"/>
      <c r="D34" s="165"/>
      <c r="E34" s="168"/>
      <c r="F34" s="165"/>
      <c r="G34" s="165"/>
      <c r="H34" s="165"/>
      <c r="I34" s="165"/>
      <c r="J34" s="168"/>
    </row>
    <row r="35" spans="1:10" s="29" customFormat="1" ht="15" customHeight="1">
      <c r="A35" s="37" t="s">
        <v>182</v>
      </c>
      <c r="B35" s="165">
        <v>24.8</v>
      </c>
      <c r="C35" s="165">
        <v>29.2</v>
      </c>
      <c r="D35" s="165">
        <v>36.8</v>
      </c>
      <c r="E35" s="168">
        <v>43.4</v>
      </c>
      <c r="F35" s="69">
        <v>35.7</v>
      </c>
      <c r="G35" s="69">
        <v>42.6</v>
      </c>
      <c r="H35" s="69">
        <v>44.7</v>
      </c>
      <c r="I35" s="69">
        <v>45.2</v>
      </c>
      <c r="J35" s="70">
        <v>46.2</v>
      </c>
    </row>
    <row r="36" spans="1:10" s="29" customFormat="1" ht="15" customHeight="1">
      <c r="A36" s="37" t="s">
        <v>183</v>
      </c>
      <c r="B36" s="165">
        <v>54.1</v>
      </c>
      <c r="C36" s="165">
        <v>50.6</v>
      </c>
      <c r="D36" s="165">
        <v>44.2</v>
      </c>
      <c r="E36" s="168">
        <v>42</v>
      </c>
      <c r="F36" s="69">
        <v>45.5</v>
      </c>
      <c r="G36" s="69">
        <v>38.9</v>
      </c>
      <c r="H36" s="69">
        <v>40</v>
      </c>
      <c r="I36" s="69">
        <v>47.33</v>
      </c>
      <c r="J36" s="70">
        <v>40.4</v>
      </c>
    </row>
    <row r="37" spans="1:10" s="29" customFormat="1" ht="15" customHeight="1">
      <c r="A37" s="37" t="s">
        <v>184</v>
      </c>
      <c r="B37" s="165">
        <v>14.3</v>
      </c>
      <c r="C37" s="165">
        <v>14.1</v>
      </c>
      <c r="D37" s="165">
        <v>13.3</v>
      </c>
      <c r="E37" s="168">
        <v>8.7</v>
      </c>
      <c r="F37" s="69">
        <v>13.6</v>
      </c>
      <c r="G37" s="69">
        <v>12.3</v>
      </c>
      <c r="H37" s="69">
        <v>10.3</v>
      </c>
      <c r="I37" s="69">
        <v>4.7</v>
      </c>
      <c r="J37" s="70">
        <v>9.7</v>
      </c>
    </row>
    <row r="38" spans="1:10" s="29" customFormat="1" ht="3.75" customHeight="1" hidden="1">
      <c r="A38" s="37"/>
      <c r="B38" s="165"/>
      <c r="C38" s="165"/>
      <c r="D38" s="165"/>
      <c r="E38" s="168"/>
      <c r="F38" s="69"/>
      <c r="G38" s="69"/>
      <c r="H38" s="69"/>
      <c r="I38" s="69"/>
      <c r="J38" s="70"/>
    </row>
    <row r="39" spans="1:10" s="29" customFormat="1" ht="15" customHeight="1">
      <c r="A39" s="37" t="s">
        <v>185</v>
      </c>
      <c r="B39" s="165">
        <v>1.6</v>
      </c>
      <c r="C39" s="165">
        <v>1.5</v>
      </c>
      <c r="D39" s="165">
        <v>1.5</v>
      </c>
      <c r="E39" s="168">
        <v>1.1</v>
      </c>
      <c r="F39" s="69">
        <v>1.3</v>
      </c>
      <c r="G39" s="69">
        <v>1.8</v>
      </c>
      <c r="H39" s="69">
        <v>1.3</v>
      </c>
      <c r="I39" s="69">
        <v>0.9</v>
      </c>
      <c r="J39" s="70">
        <v>1.1</v>
      </c>
    </row>
    <row r="40" spans="1:10" s="29" customFormat="1" ht="15" customHeight="1">
      <c r="A40" s="37" t="s">
        <v>186</v>
      </c>
      <c r="B40" s="165">
        <v>1.3</v>
      </c>
      <c r="C40" s="165">
        <v>1.1</v>
      </c>
      <c r="D40" s="165">
        <v>1</v>
      </c>
      <c r="E40" s="70">
        <v>0.7</v>
      </c>
      <c r="F40" s="69">
        <v>0.9</v>
      </c>
      <c r="G40" s="69">
        <v>1.1</v>
      </c>
      <c r="H40" s="69">
        <v>0.8</v>
      </c>
      <c r="I40" s="69">
        <v>0.6</v>
      </c>
      <c r="J40" s="70">
        <v>0.6</v>
      </c>
    </row>
    <row r="41" spans="1:10" s="29" customFormat="1" ht="15" customHeight="1">
      <c r="A41" s="37" t="s">
        <v>187</v>
      </c>
      <c r="B41" s="165">
        <v>1.2</v>
      </c>
      <c r="C41" s="165">
        <v>1.1</v>
      </c>
      <c r="D41" s="165">
        <v>1</v>
      </c>
      <c r="E41" s="70">
        <v>0.7</v>
      </c>
      <c r="F41" s="69">
        <v>0.9</v>
      </c>
      <c r="G41" s="69">
        <v>1.1</v>
      </c>
      <c r="H41" s="69">
        <v>0.9</v>
      </c>
      <c r="I41" s="69">
        <v>0.5</v>
      </c>
      <c r="J41" s="70">
        <v>0.7</v>
      </c>
    </row>
    <row r="42" spans="1:10" s="29" customFormat="1" ht="7.5" customHeight="1">
      <c r="A42" s="37"/>
      <c r="B42" s="165"/>
      <c r="C42" s="165"/>
      <c r="D42" s="165"/>
      <c r="E42" s="168"/>
      <c r="F42" s="165"/>
      <c r="G42" s="165"/>
      <c r="H42" s="165"/>
      <c r="I42" s="165"/>
      <c r="J42" s="168"/>
    </row>
    <row r="43" spans="1:10" s="63" customFormat="1" ht="15" customHeight="1">
      <c r="A43" s="33" t="s">
        <v>188</v>
      </c>
      <c r="B43" s="165">
        <v>57.6</v>
      </c>
      <c r="C43" s="165">
        <v>60.7</v>
      </c>
      <c r="D43" s="165">
        <v>67.1</v>
      </c>
      <c r="E43" s="168">
        <v>60.2</v>
      </c>
      <c r="F43" s="165">
        <v>69.7</v>
      </c>
      <c r="G43" s="165">
        <v>70.4</v>
      </c>
      <c r="H43" s="165">
        <v>65.1</v>
      </c>
      <c r="I43" s="165">
        <v>42.1</v>
      </c>
      <c r="J43" s="168">
        <v>73.3</v>
      </c>
    </row>
    <row r="44" spans="1:10" s="29" customFormat="1" ht="7.5" customHeight="1">
      <c r="A44" s="33"/>
      <c r="B44" s="165"/>
      <c r="C44" s="165"/>
      <c r="D44" s="165"/>
      <c r="E44" s="168"/>
      <c r="F44" s="165"/>
      <c r="G44" s="165"/>
      <c r="H44" s="165"/>
      <c r="I44" s="165"/>
      <c r="J44" s="168"/>
    </row>
    <row r="45" spans="1:10" s="63" customFormat="1" ht="15" customHeight="1">
      <c r="A45" s="33" t="s">
        <v>189</v>
      </c>
      <c r="B45" s="165">
        <v>1.3</v>
      </c>
      <c r="C45" s="165">
        <v>1.3</v>
      </c>
      <c r="D45" s="165">
        <v>1.2</v>
      </c>
      <c r="E45" s="168" t="s">
        <v>190</v>
      </c>
      <c r="F45" s="165">
        <v>1.2</v>
      </c>
      <c r="G45" s="165">
        <v>1.2</v>
      </c>
      <c r="H45" s="165">
        <v>1.2</v>
      </c>
      <c r="I45" s="165">
        <v>1.1</v>
      </c>
      <c r="J45" s="168">
        <v>1.3</v>
      </c>
    </row>
    <row r="46" spans="1:10" s="63" customFormat="1" ht="7.5" customHeight="1">
      <c r="A46" s="33"/>
      <c r="B46" s="165"/>
      <c r="C46" s="165"/>
      <c r="D46" s="165"/>
      <c r="E46" s="168"/>
      <c r="F46" s="165"/>
      <c r="G46" s="165"/>
      <c r="H46" s="165"/>
      <c r="I46" s="165"/>
      <c r="J46" s="168"/>
    </row>
    <row r="47" spans="1:10" s="63" customFormat="1" ht="15" customHeight="1">
      <c r="A47" s="33" t="s">
        <v>191</v>
      </c>
      <c r="B47" s="282">
        <v>1367</v>
      </c>
      <c r="C47" s="282">
        <v>1389</v>
      </c>
      <c r="D47" s="282">
        <v>1454</v>
      </c>
      <c r="E47" s="183" t="s">
        <v>190</v>
      </c>
      <c r="F47" s="282">
        <v>1405</v>
      </c>
      <c r="G47" s="282">
        <v>1567</v>
      </c>
      <c r="H47" s="282">
        <v>1393</v>
      </c>
      <c r="I47" s="282">
        <v>1048</v>
      </c>
      <c r="J47" s="283">
        <v>1461</v>
      </c>
    </row>
    <row r="48" spans="1:10" s="63" customFormat="1" ht="7.5" customHeight="1">
      <c r="A48" s="33"/>
      <c r="B48" s="165"/>
      <c r="C48" s="165"/>
      <c r="D48" s="165"/>
      <c r="E48" s="168"/>
      <c r="F48" s="165"/>
      <c r="G48" s="165"/>
      <c r="H48" s="165"/>
      <c r="I48" s="165"/>
      <c r="J48" s="168"/>
    </row>
    <row r="49" spans="1:10" s="63" customFormat="1" ht="15" customHeight="1">
      <c r="A49" s="33" t="s">
        <v>192</v>
      </c>
      <c r="B49" s="165">
        <v>14587.7</v>
      </c>
      <c r="C49" s="165">
        <v>18223.3</v>
      </c>
      <c r="D49" s="165">
        <v>20479.9</v>
      </c>
      <c r="E49" s="168">
        <v>14176.8</v>
      </c>
      <c r="F49" s="165">
        <v>5246.9</v>
      </c>
      <c r="G49" s="165">
        <v>5401.7</v>
      </c>
      <c r="H49" s="165">
        <v>5270.7</v>
      </c>
      <c r="I49" s="165">
        <v>3897.3</v>
      </c>
      <c r="J49" s="168">
        <v>5008.8</v>
      </c>
    </row>
    <row r="50" spans="1:10" s="63" customFormat="1" ht="15" customHeight="1">
      <c r="A50" s="37" t="s">
        <v>193</v>
      </c>
      <c r="B50" s="165"/>
      <c r="C50" s="165"/>
      <c r="D50" s="165"/>
      <c r="E50" s="168"/>
      <c r="F50" s="165"/>
      <c r="G50" s="165"/>
      <c r="H50" s="165"/>
      <c r="I50" s="165"/>
      <c r="J50" s="168"/>
    </row>
    <row r="51" spans="1:10" s="63" customFormat="1" ht="15" customHeight="1">
      <c r="A51" s="37" t="s">
        <v>194</v>
      </c>
      <c r="B51" s="165">
        <v>5.2</v>
      </c>
      <c r="C51" s="165">
        <v>4.3</v>
      </c>
      <c r="D51" s="165">
        <v>3.7</v>
      </c>
      <c r="E51" s="168">
        <v>3.4</v>
      </c>
      <c r="F51" s="165">
        <v>3.9</v>
      </c>
      <c r="G51" s="165">
        <v>3.6</v>
      </c>
      <c r="H51" s="165">
        <v>3.4</v>
      </c>
      <c r="I51" s="165">
        <v>2.7</v>
      </c>
      <c r="J51" s="168">
        <v>3.9</v>
      </c>
    </row>
    <row r="52" spans="1:10" s="63" customFormat="1" ht="15" customHeight="1">
      <c r="A52" s="37" t="s">
        <v>195</v>
      </c>
      <c r="B52" s="165">
        <v>94.1</v>
      </c>
      <c r="C52" s="165">
        <v>95.2</v>
      </c>
      <c r="D52" s="165">
        <v>95.9</v>
      </c>
      <c r="E52" s="168">
        <v>96.2</v>
      </c>
      <c r="F52" s="165">
        <v>95.6</v>
      </c>
      <c r="G52" s="165">
        <v>96.1</v>
      </c>
      <c r="H52" s="165">
        <v>96.2</v>
      </c>
      <c r="I52" s="165">
        <v>97.1</v>
      </c>
      <c r="J52" s="168">
        <v>95.5</v>
      </c>
    </row>
    <row r="53" spans="1:10" s="63" customFormat="1" ht="15" customHeight="1">
      <c r="A53" s="37" t="s">
        <v>196</v>
      </c>
      <c r="B53" s="144">
        <v>0.6</v>
      </c>
      <c r="C53" s="144">
        <v>0.5</v>
      </c>
      <c r="D53" s="144">
        <v>0.4</v>
      </c>
      <c r="E53" s="64">
        <v>0.4</v>
      </c>
      <c r="F53" s="144">
        <v>0.5</v>
      </c>
      <c r="G53" s="144">
        <v>0.4</v>
      </c>
      <c r="H53" s="144">
        <v>0.4</v>
      </c>
      <c r="I53" s="144">
        <v>0.2</v>
      </c>
      <c r="J53" s="64">
        <v>0.6</v>
      </c>
    </row>
    <row r="54" spans="1:10" s="51" customFormat="1" ht="7.5" customHeight="1">
      <c r="A54" s="38"/>
      <c r="B54" s="169"/>
      <c r="C54" s="169"/>
      <c r="D54" s="169"/>
      <c r="E54" s="170"/>
      <c r="F54" s="169"/>
      <c r="G54" s="169"/>
      <c r="H54" s="169"/>
      <c r="I54" s="169"/>
      <c r="J54" s="170"/>
    </row>
    <row r="55" spans="1:10" ht="16.5">
      <c r="A55" s="276" t="s">
        <v>104</v>
      </c>
      <c r="B55" s="50"/>
      <c r="C55" s="51"/>
      <c r="D55" s="51"/>
      <c r="E55" s="51"/>
      <c r="F55" s="51"/>
      <c r="G55" s="51"/>
      <c r="H55" s="51"/>
      <c r="I55" s="51"/>
      <c r="J55" s="51"/>
    </row>
    <row r="56" spans="1:10" ht="13.5" customHeight="1">
      <c r="A56" s="115"/>
      <c r="B56" s="50"/>
      <c r="C56" s="51"/>
      <c r="D56" s="51"/>
      <c r="E56" s="51"/>
      <c r="F56" s="51"/>
      <c r="G56" s="51"/>
      <c r="H56" s="51"/>
      <c r="I56" s="51"/>
      <c r="J56" s="51"/>
    </row>
    <row r="57" ht="13.5" customHeight="1" thickBot="1">
      <c r="F57" s="7"/>
    </row>
    <row r="58" spans="1:10" s="7" customFormat="1" ht="12" customHeight="1" thickTop="1">
      <c r="A58" s="487" t="s">
        <v>4</v>
      </c>
      <c r="B58" s="487"/>
      <c r="C58" s="487"/>
      <c r="D58" s="487"/>
      <c r="E58" s="487"/>
      <c r="F58" s="487"/>
      <c r="G58" s="487"/>
      <c r="H58" s="487"/>
      <c r="I58" s="487"/>
      <c r="J58" s="487"/>
    </row>
    <row r="59" spans="1:10" s="7" customFormat="1" ht="12" customHeight="1">
      <c r="A59" s="488" t="s">
        <v>5</v>
      </c>
      <c r="B59" s="488"/>
      <c r="C59" s="488"/>
      <c r="D59" s="488"/>
      <c r="E59" s="488"/>
      <c r="F59" s="488"/>
      <c r="G59" s="488"/>
      <c r="H59" s="488"/>
      <c r="I59" s="488"/>
      <c r="J59" s="488"/>
    </row>
    <row r="60" spans="1:10" s="7" customFormat="1" ht="12" customHeight="1">
      <c r="A60" s="489" t="s">
        <v>144</v>
      </c>
      <c r="B60" s="488"/>
      <c r="C60" s="488"/>
      <c r="D60" s="488"/>
      <c r="E60" s="488"/>
      <c r="F60" s="488"/>
      <c r="G60" s="488"/>
      <c r="H60" s="488"/>
      <c r="I60" s="488"/>
      <c r="J60" s="488"/>
    </row>
    <row r="61" spans="1:10" s="7" customFormat="1" ht="12" customHeight="1" thickBot="1">
      <c r="A61" s="486" t="s">
        <v>8</v>
      </c>
      <c r="B61" s="486"/>
      <c r="C61" s="486"/>
      <c r="D61" s="486"/>
      <c r="E61" s="486"/>
      <c r="F61" s="486"/>
      <c r="G61" s="486"/>
      <c r="H61" s="486"/>
      <c r="I61" s="486"/>
      <c r="J61" s="486"/>
    </row>
    <row r="62" spans="1:6" s="7" customFormat="1" ht="17.25" thickTop="1">
      <c r="A62" s="9"/>
      <c r="B62" s="1"/>
      <c r="F62" s="1"/>
    </row>
  </sheetData>
  <mergeCells count="10">
    <mergeCell ref="C13:C14"/>
    <mergeCell ref="D13:D14"/>
    <mergeCell ref="E13:E14"/>
    <mergeCell ref="A61:J61"/>
    <mergeCell ref="A58:J58"/>
    <mergeCell ref="A59:J59"/>
    <mergeCell ref="A60:J60"/>
    <mergeCell ref="B26:B28"/>
    <mergeCell ref="C26:C28"/>
    <mergeCell ref="D26:D28"/>
  </mergeCells>
  <printOptions/>
  <pageMargins left="0.5905511811023623" right="0.5905511811023623" top="0.3937007874015748"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IU66"/>
  <sheetViews>
    <sheetView workbookViewId="0" topLeftCell="A1">
      <selection activeCell="B6" sqref="B6"/>
    </sheetView>
  </sheetViews>
  <sheetFormatPr defaultColWidth="9.00390625" defaultRowHeight="16.5"/>
  <cols>
    <col min="1" max="1" width="26.00390625" style="9" customWidth="1"/>
    <col min="2" max="2" width="7.125" style="1" customWidth="1"/>
    <col min="3" max="3" width="7.125" style="7" customWidth="1"/>
    <col min="4" max="4" width="7.375" style="7" customWidth="1"/>
    <col min="5" max="9" width="7.125" style="7" customWidth="1"/>
    <col min="10" max="10" width="7.00390625" style="7" customWidth="1"/>
    <col min="11" max="16384" width="9.00390625" style="2" customWidth="1"/>
  </cols>
  <sheetData>
    <row r="1" spans="1:10" ht="16.5">
      <c r="A1" s="3"/>
      <c r="C1" s="1"/>
      <c r="D1" s="1"/>
      <c r="E1" s="1"/>
      <c r="F1" s="1"/>
      <c r="G1" s="1"/>
      <c r="H1" s="1"/>
      <c r="I1" s="1"/>
      <c r="J1" s="1"/>
    </row>
    <row r="2" spans="1:10" ht="16.5">
      <c r="A2" s="3"/>
      <c r="C2" s="1"/>
      <c r="D2" s="1"/>
      <c r="E2" s="1"/>
      <c r="F2" s="1"/>
      <c r="G2" s="1"/>
      <c r="H2" s="1"/>
      <c r="I2" s="1"/>
      <c r="J2" s="1"/>
    </row>
    <row r="3" spans="1:10" ht="16.5">
      <c r="A3" s="3"/>
      <c r="C3" s="1"/>
      <c r="D3" s="1"/>
      <c r="E3" s="1"/>
      <c r="F3" s="1"/>
      <c r="G3" s="1"/>
      <c r="H3" s="1"/>
      <c r="I3" s="1"/>
      <c r="J3" s="1"/>
    </row>
    <row r="4" spans="1:10" ht="16.5">
      <c r="A4" s="3"/>
      <c r="C4" s="1"/>
      <c r="D4" s="1"/>
      <c r="E4" s="1"/>
      <c r="F4" s="1"/>
      <c r="G4" s="1"/>
      <c r="H4" s="1"/>
      <c r="I4" s="1"/>
      <c r="J4" s="1"/>
    </row>
    <row r="5" spans="1:10" ht="16.5">
      <c r="A5" s="3"/>
      <c r="C5" s="1"/>
      <c r="D5" s="1"/>
      <c r="E5" s="1"/>
      <c r="F5" s="1"/>
      <c r="G5" s="1"/>
      <c r="H5" s="1"/>
      <c r="I5" s="1"/>
      <c r="J5" s="1"/>
    </row>
    <row r="7" spans="1:6" s="51" customFormat="1" ht="13.5" customHeight="1">
      <c r="A7" s="53" t="s">
        <v>44</v>
      </c>
      <c r="B7" s="50"/>
      <c r="F7" s="50"/>
    </row>
    <row r="8" spans="1:10" s="51" customFormat="1" ht="7.5" customHeight="1">
      <c r="A8" s="54"/>
      <c r="B8" s="47"/>
      <c r="C8" s="29"/>
      <c r="D8" s="29"/>
      <c r="E8" s="29"/>
      <c r="F8" s="47"/>
      <c r="G8" s="29"/>
      <c r="H8" s="29"/>
      <c r="I8" s="29"/>
      <c r="J8" s="29"/>
    </row>
    <row r="9" spans="1:10" s="55" customFormat="1" ht="12.75" customHeight="1">
      <c r="A9" s="25"/>
      <c r="B9" s="482">
        <v>2000</v>
      </c>
      <c r="C9" s="484">
        <v>2001</v>
      </c>
      <c r="D9" s="484">
        <v>2002</v>
      </c>
      <c r="E9" s="17">
        <v>2003</v>
      </c>
      <c r="F9" s="18">
        <v>2002</v>
      </c>
      <c r="G9" s="18">
        <v>2002</v>
      </c>
      <c r="H9" s="18">
        <v>2003</v>
      </c>
      <c r="I9" s="18">
        <v>2003</v>
      </c>
      <c r="J9" s="17">
        <v>2003</v>
      </c>
    </row>
    <row r="10" spans="1:10" s="55" customFormat="1" ht="12.75" customHeight="1">
      <c r="A10" s="26"/>
      <c r="B10" s="490"/>
      <c r="C10" s="491"/>
      <c r="D10" s="491"/>
      <c r="E10" s="28" t="s">
        <v>6</v>
      </c>
      <c r="F10" s="137" t="s">
        <v>2</v>
      </c>
      <c r="G10" s="137" t="s">
        <v>3</v>
      </c>
      <c r="H10" s="137" t="s">
        <v>0</v>
      </c>
      <c r="I10" s="137" t="s">
        <v>1</v>
      </c>
      <c r="J10" s="132" t="s">
        <v>2</v>
      </c>
    </row>
    <row r="11" spans="1:10" s="55" customFormat="1" ht="12.75" customHeight="1">
      <c r="A11" s="30"/>
      <c r="B11" s="483"/>
      <c r="C11" s="485"/>
      <c r="D11" s="485"/>
      <c r="E11" s="131" t="s">
        <v>2</v>
      </c>
      <c r="F11" s="31"/>
      <c r="G11" s="31"/>
      <c r="H11" s="31"/>
      <c r="I11" s="31"/>
      <c r="J11" s="32"/>
    </row>
    <row r="12" spans="1:10" s="55" customFormat="1" ht="7.5" customHeight="1">
      <c r="A12" s="25"/>
      <c r="B12" s="48"/>
      <c r="C12" s="48"/>
      <c r="D12" s="48"/>
      <c r="E12" s="28"/>
      <c r="F12" s="27"/>
      <c r="G12" s="27"/>
      <c r="H12" s="27"/>
      <c r="I12" s="27"/>
      <c r="J12" s="28"/>
    </row>
    <row r="13" spans="1:10" s="56" customFormat="1" ht="12.75" customHeight="1">
      <c r="A13" s="33" t="s">
        <v>45</v>
      </c>
      <c r="B13" s="242">
        <v>18098</v>
      </c>
      <c r="C13" s="162">
        <v>19170</v>
      </c>
      <c r="D13" s="162">
        <v>20323</v>
      </c>
      <c r="E13" s="175">
        <v>16058</v>
      </c>
      <c r="F13" s="174">
        <v>5402</v>
      </c>
      <c r="G13" s="174">
        <v>5194</v>
      </c>
      <c r="H13" s="71">
        <v>4494</v>
      </c>
      <c r="I13" s="174" t="s">
        <v>150</v>
      </c>
      <c r="J13" s="175">
        <v>5862</v>
      </c>
    </row>
    <row r="14" spans="1:10" s="51" customFormat="1" ht="12.75" customHeight="1">
      <c r="A14" s="37" t="s">
        <v>46</v>
      </c>
      <c r="B14" s="162"/>
      <c r="C14" s="162"/>
      <c r="D14" s="162"/>
      <c r="E14" s="164"/>
      <c r="F14" s="162"/>
      <c r="G14" s="162"/>
      <c r="H14" s="162"/>
      <c r="I14" s="162"/>
      <c r="J14" s="164"/>
    </row>
    <row r="15" spans="1:10" s="51" customFormat="1" ht="12.75" customHeight="1">
      <c r="A15" s="37" t="s">
        <v>47</v>
      </c>
      <c r="B15" s="242">
        <v>7429</v>
      </c>
      <c r="C15" s="162">
        <v>8165</v>
      </c>
      <c r="D15" s="162">
        <v>8477</v>
      </c>
      <c r="E15" s="175">
        <v>6964</v>
      </c>
      <c r="F15" s="174">
        <v>2349</v>
      </c>
      <c r="G15" s="174">
        <v>2192</v>
      </c>
      <c r="H15" s="194" t="s">
        <v>103</v>
      </c>
      <c r="I15" s="174" t="s">
        <v>151</v>
      </c>
      <c r="J15" s="175">
        <v>2621</v>
      </c>
    </row>
    <row r="16" spans="1:10" s="51" customFormat="1" ht="12.75" customHeight="1">
      <c r="A16" s="37" t="s">
        <v>48</v>
      </c>
      <c r="B16" s="242">
        <v>2758</v>
      </c>
      <c r="C16" s="162">
        <v>2660</v>
      </c>
      <c r="D16" s="162">
        <v>2956</v>
      </c>
      <c r="E16" s="175">
        <v>2013</v>
      </c>
      <c r="F16" s="174">
        <v>752</v>
      </c>
      <c r="G16" s="174">
        <v>752</v>
      </c>
      <c r="H16" s="71">
        <v>638</v>
      </c>
      <c r="I16" s="242">
        <v>728</v>
      </c>
      <c r="J16" s="175">
        <v>647</v>
      </c>
    </row>
    <row r="17" spans="1:10" s="51" customFormat="1" ht="12.75" customHeight="1">
      <c r="A17" s="37" t="s">
        <v>49</v>
      </c>
      <c r="B17" s="242">
        <v>1720</v>
      </c>
      <c r="C17" s="162">
        <v>1278</v>
      </c>
      <c r="D17" s="162">
        <v>1358</v>
      </c>
      <c r="E17" s="175">
        <v>947</v>
      </c>
      <c r="F17" s="174">
        <v>385</v>
      </c>
      <c r="G17" s="174">
        <v>362</v>
      </c>
      <c r="H17" s="71">
        <v>263</v>
      </c>
      <c r="I17" s="242">
        <v>362</v>
      </c>
      <c r="J17" s="175">
        <v>323</v>
      </c>
    </row>
    <row r="18" spans="1:10" s="51" customFormat="1" ht="1.5" customHeight="1">
      <c r="A18" s="37"/>
      <c r="B18" s="162"/>
      <c r="C18" s="162"/>
      <c r="D18" s="162"/>
      <c r="E18" s="175"/>
      <c r="F18" s="174"/>
      <c r="G18" s="174"/>
      <c r="H18" s="174"/>
      <c r="I18" s="242"/>
      <c r="J18" s="175"/>
    </row>
    <row r="19" spans="1:10" s="51" customFormat="1" ht="12.75" customHeight="1">
      <c r="A19" s="37" t="s">
        <v>50</v>
      </c>
      <c r="B19" s="242">
        <v>1738</v>
      </c>
      <c r="C19" s="162">
        <v>2412</v>
      </c>
      <c r="D19" s="162">
        <v>2394</v>
      </c>
      <c r="E19" s="175">
        <v>1941</v>
      </c>
      <c r="F19" s="174">
        <v>613</v>
      </c>
      <c r="G19" s="174">
        <v>631</v>
      </c>
      <c r="H19" s="71">
        <v>654</v>
      </c>
      <c r="I19" s="242">
        <v>562</v>
      </c>
      <c r="J19" s="175">
        <v>725</v>
      </c>
    </row>
    <row r="20" spans="1:10" s="51" customFormat="1" ht="12.75" customHeight="1">
      <c r="A20" s="37" t="s">
        <v>51</v>
      </c>
      <c r="B20" s="242">
        <v>359</v>
      </c>
      <c r="C20" s="162">
        <v>457</v>
      </c>
      <c r="D20" s="162">
        <v>378</v>
      </c>
      <c r="E20" s="175">
        <v>431</v>
      </c>
      <c r="F20" s="174">
        <v>85</v>
      </c>
      <c r="G20" s="174">
        <v>99</v>
      </c>
      <c r="H20" s="71">
        <v>149</v>
      </c>
      <c r="I20" s="242">
        <v>118</v>
      </c>
      <c r="J20" s="175">
        <v>163</v>
      </c>
    </row>
    <row r="21" spans="1:10" s="51" customFormat="1" ht="12.75" customHeight="1">
      <c r="A21" s="37" t="s">
        <v>52</v>
      </c>
      <c r="B21" s="242">
        <v>348</v>
      </c>
      <c r="C21" s="162">
        <v>513</v>
      </c>
      <c r="D21" s="162">
        <v>384</v>
      </c>
      <c r="E21" s="175">
        <v>290</v>
      </c>
      <c r="F21" s="174">
        <v>95</v>
      </c>
      <c r="G21" s="174">
        <v>92</v>
      </c>
      <c r="H21" s="71">
        <v>91</v>
      </c>
      <c r="I21" s="242">
        <v>107</v>
      </c>
      <c r="J21" s="175">
        <v>92</v>
      </c>
    </row>
    <row r="22" spans="1:10" s="51" customFormat="1" ht="1.5" customHeight="1">
      <c r="A22" s="37"/>
      <c r="B22" s="162"/>
      <c r="C22" s="162"/>
      <c r="D22" s="162"/>
      <c r="E22" s="175"/>
      <c r="F22" s="174"/>
      <c r="G22" s="174"/>
      <c r="H22" s="174"/>
      <c r="I22" s="242"/>
      <c r="J22" s="175"/>
    </row>
    <row r="23" spans="1:10" s="51" customFormat="1" ht="12.75" customHeight="1">
      <c r="A23" s="37" t="s">
        <v>53</v>
      </c>
      <c r="B23" s="242">
        <v>1142</v>
      </c>
      <c r="C23" s="162">
        <v>1041</v>
      </c>
      <c r="D23" s="162">
        <v>1371</v>
      </c>
      <c r="E23" s="175">
        <v>1375</v>
      </c>
      <c r="F23" s="174">
        <v>336</v>
      </c>
      <c r="G23" s="174">
        <v>399</v>
      </c>
      <c r="H23" s="174" t="s">
        <v>96</v>
      </c>
      <c r="I23" s="242">
        <v>463</v>
      </c>
      <c r="J23" s="175">
        <v>534</v>
      </c>
    </row>
    <row r="24" spans="1:10" s="51" customFormat="1" ht="12.75" customHeight="1">
      <c r="A24" s="37" t="s">
        <v>54</v>
      </c>
      <c r="B24" s="242">
        <v>820</v>
      </c>
      <c r="C24" s="162">
        <v>797</v>
      </c>
      <c r="D24" s="162">
        <v>842</v>
      </c>
      <c r="E24" s="175">
        <v>616</v>
      </c>
      <c r="F24" s="174">
        <v>215</v>
      </c>
      <c r="G24" s="174">
        <v>164</v>
      </c>
      <c r="H24" s="71">
        <v>205</v>
      </c>
      <c r="I24" s="242">
        <v>216</v>
      </c>
      <c r="J24" s="175">
        <v>194</v>
      </c>
    </row>
    <row r="25" spans="1:10" s="51" customFormat="1" ht="3" customHeight="1">
      <c r="A25" s="37"/>
      <c r="B25" s="162"/>
      <c r="C25" s="162"/>
      <c r="D25" s="162"/>
      <c r="E25" s="164"/>
      <c r="F25" s="162"/>
      <c r="G25" s="162"/>
      <c r="H25" s="162"/>
      <c r="I25" s="162"/>
      <c r="J25" s="164"/>
    </row>
    <row r="26" spans="1:10" s="51" customFormat="1" ht="12.75" customHeight="1">
      <c r="A26" s="37" t="s">
        <v>55</v>
      </c>
      <c r="B26" s="162"/>
      <c r="C26" s="162"/>
      <c r="D26" s="162"/>
      <c r="E26" s="164"/>
      <c r="F26" s="162"/>
      <c r="G26" s="162"/>
      <c r="H26" s="162"/>
      <c r="I26" s="162"/>
      <c r="J26" s="164"/>
    </row>
    <row r="27" spans="1:10" s="51" customFormat="1" ht="12.75" customHeight="1">
      <c r="A27" s="35" t="s">
        <v>56</v>
      </c>
      <c r="B27" s="242">
        <v>5318</v>
      </c>
      <c r="C27" s="162">
        <v>6296</v>
      </c>
      <c r="D27" s="162">
        <v>7268</v>
      </c>
      <c r="E27" s="175">
        <v>5955</v>
      </c>
      <c r="F27" s="174">
        <v>1970</v>
      </c>
      <c r="G27" s="174">
        <v>1955</v>
      </c>
      <c r="H27" s="71">
        <v>1774</v>
      </c>
      <c r="I27" s="174" t="s">
        <v>152</v>
      </c>
      <c r="J27" s="175">
        <v>2159</v>
      </c>
    </row>
    <row r="28" spans="1:10" s="51" customFormat="1" ht="12.75" customHeight="1">
      <c r="A28" s="35" t="s">
        <v>57</v>
      </c>
      <c r="B28" s="242">
        <v>1745</v>
      </c>
      <c r="C28" s="162">
        <v>2245</v>
      </c>
      <c r="D28" s="162">
        <v>2320</v>
      </c>
      <c r="E28" s="175">
        <v>1799</v>
      </c>
      <c r="F28" s="174">
        <v>621</v>
      </c>
      <c r="G28" s="174">
        <v>609</v>
      </c>
      <c r="H28" s="71">
        <v>624</v>
      </c>
      <c r="I28" s="242">
        <v>522</v>
      </c>
      <c r="J28" s="175">
        <v>653</v>
      </c>
    </row>
    <row r="29" spans="1:10" s="51" customFormat="1" ht="12.75" customHeight="1">
      <c r="A29" s="35" t="s">
        <v>58</v>
      </c>
      <c r="B29" s="242">
        <v>2018</v>
      </c>
      <c r="C29" s="162">
        <v>2368</v>
      </c>
      <c r="D29" s="162">
        <v>2703</v>
      </c>
      <c r="E29" s="175">
        <v>2056</v>
      </c>
      <c r="F29" s="174">
        <v>755</v>
      </c>
      <c r="G29" s="174">
        <v>709</v>
      </c>
      <c r="H29" s="71">
        <v>501</v>
      </c>
      <c r="I29" s="174" t="s">
        <v>146</v>
      </c>
      <c r="J29" s="175">
        <v>759</v>
      </c>
    </row>
    <row r="30" spans="1:10" s="51" customFormat="1" ht="15.75">
      <c r="A30" s="35" t="s">
        <v>59</v>
      </c>
      <c r="B30" s="242">
        <v>482</v>
      </c>
      <c r="C30" s="162">
        <v>555</v>
      </c>
      <c r="D30" s="162">
        <v>627</v>
      </c>
      <c r="E30" s="175">
        <v>660</v>
      </c>
      <c r="F30" s="174">
        <v>163</v>
      </c>
      <c r="G30" s="174">
        <v>178</v>
      </c>
      <c r="H30" s="71">
        <v>211</v>
      </c>
      <c r="I30" s="242">
        <v>238</v>
      </c>
      <c r="J30" s="175">
        <v>211</v>
      </c>
    </row>
    <row r="31" spans="1:10" s="51" customFormat="1" ht="0.75" customHeight="1">
      <c r="A31" s="35"/>
      <c r="B31" s="162"/>
      <c r="C31" s="162"/>
      <c r="D31" s="162"/>
      <c r="E31" s="175"/>
      <c r="F31" s="174"/>
      <c r="G31" s="174"/>
      <c r="H31" s="174"/>
      <c r="I31" s="174"/>
      <c r="J31" s="175"/>
    </row>
    <row r="32" spans="1:10" s="29" customFormat="1" ht="13.5" customHeight="1">
      <c r="A32" s="35" t="s">
        <v>60</v>
      </c>
      <c r="B32" s="242">
        <v>9430</v>
      </c>
      <c r="C32" s="171">
        <v>8891</v>
      </c>
      <c r="D32" s="171">
        <v>8790</v>
      </c>
      <c r="E32" s="175">
        <v>6737</v>
      </c>
      <c r="F32" s="174">
        <v>2327</v>
      </c>
      <c r="G32" s="174">
        <v>2224</v>
      </c>
      <c r="H32" s="71">
        <v>1809</v>
      </c>
      <c r="I32" s="242">
        <v>2593</v>
      </c>
      <c r="J32" s="175">
        <v>2336</v>
      </c>
    </row>
    <row r="33" spans="1:10" s="51" customFormat="1" ht="12.75" customHeight="1">
      <c r="A33" s="35" t="s">
        <v>61</v>
      </c>
      <c r="B33" s="242">
        <v>7324</v>
      </c>
      <c r="C33" s="171">
        <v>6845</v>
      </c>
      <c r="D33" s="171">
        <v>6559</v>
      </c>
      <c r="E33" s="175">
        <v>4753</v>
      </c>
      <c r="F33" s="174">
        <v>1731</v>
      </c>
      <c r="G33" s="174">
        <v>1618</v>
      </c>
      <c r="H33" s="71">
        <v>1234</v>
      </c>
      <c r="I33" s="242">
        <v>1906</v>
      </c>
      <c r="J33" s="175">
        <v>1613</v>
      </c>
    </row>
    <row r="34" spans="1:10" s="51" customFormat="1" ht="12.75" customHeight="1">
      <c r="A34" s="35" t="s">
        <v>62</v>
      </c>
      <c r="B34" s="242">
        <v>179</v>
      </c>
      <c r="C34" s="172">
        <v>180</v>
      </c>
      <c r="D34" s="172">
        <v>217</v>
      </c>
      <c r="E34" s="175">
        <v>362</v>
      </c>
      <c r="F34" s="174">
        <v>51</v>
      </c>
      <c r="G34" s="174">
        <v>75</v>
      </c>
      <c r="H34" s="71">
        <v>83</v>
      </c>
      <c r="I34" s="242">
        <v>126</v>
      </c>
      <c r="J34" s="175">
        <v>152</v>
      </c>
    </row>
    <row r="35" spans="1:10" s="29" customFormat="1" ht="12.75" customHeight="1">
      <c r="A35" s="35" t="s">
        <v>63</v>
      </c>
      <c r="B35" s="242">
        <v>1928</v>
      </c>
      <c r="C35" s="162">
        <v>1866</v>
      </c>
      <c r="D35" s="162">
        <v>2014</v>
      </c>
      <c r="E35" s="175">
        <v>1622</v>
      </c>
      <c r="F35" s="174">
        <v>544</v>
      </c>
      <c r="G35" s="174">
        <v>531</v>
      </c>
      <c r="H35" s="174" t="s">
        <v>97</v>
      </c>
      <c r="I35" s="242">
        <v>560</v>
      </c>
      <c r="J35" s="175">
        <v>571</v>
      </c>
    </row>
    <row r="36" spans="1:10" s="29" customFormat="1" ht="1.5" customHeight="1">
      <c r="A36" s="35"/>
      <c r="B36" s="162"/>
      <c r="C36" s="162"/>
      <c r="D36" s="162"/>
      <c r="E36" s="175"/>
      <c r="F36" s="174"/>
      <c r="G36" s="174"/>
      <c r="H36" s="174"/>
      <c r="I36" s="174"/>
      <c r="J36" s="175"/>
    </row>
    <row r="37" spans="1:10" s="29" customFormat="1" ht="12.75" customHeight="1">
      <c r="A37" s="35" t="s">
        <v>64</v>
      </c>
      <c r="B37" s="242">
        <v>1371</v>
      </c>
      <c r="C37" s="162">
        <v>1500</v>
      </c>
      <c r="D37" s="162">
        <v>1464</v>
      </c>
      <c r="E37" s="175">
        <v>1185</v>
      </c>
      <c r="F37" s="174">
        <v>425</v>
      </c>
      <c r="G37" s="174">
        <v>385</v>
      </c>
      <c r="H37" s="71">
        <v>347</v>
      </c>
      <c r="I37" s="242">
        <v>405</v>
      </c>
      <c r="J37" s="175">
        <v>433</v>
      </c>
    </row>
    <row r="38" spans="1:10" s="29" customFormat="1" ht="12.75" customHeight="1">
      <c r="A38" s="35" t="s">
        <v>65</v>
      </c>
      <c r="B38" s="242">
        <v>1978</v>
      </c>
      <c r="C38" s="162">
        <v>2483</v>
      </c>
      <c r="D38" s="162">
        <v>2801</v>
      </c>
      <c r="E38" s="175">
        <v>2181</v>
      </c>
      <c r="F38" s="174">
        <v>680</v>
      </c>
      <c r="G38" s="174">
        <v>631</v>
      </c>
      <c r="H38" s="71">
        <v>564</v>
      </c>
      <c r="I38" s="242">
        <v>682</v>
      </c>
      <c r="J38" s="175">
        <v>935</v>
      </c>
    </row>
    <row r="39" spans="1:10" s="51" customFormat="1" ht="7.5" customHeight="1">
      <c r="A39" s="37"/>
      <c r="B39" s="162"/>
      <c r="C39" s="162"/>
      <c r="D39" s="162"/>
      <c r="E39" s="164"/>
      <c r="F39" s="193"/>
      <c r="G39" s="193"/>
      <c r="H39" s="162"/>
      <c r="I39" s="162"/>
      <c r="J39" s="164"/>
    </row>
    <row r="40" spans="1:10" s="56" customFormat="1" ht="12.75" customHeight="1">
      <c r="A40" s="57" t="s">
        <v>66</v>
      </c>
      <c r="B40" s="242">
        <v>20380</v>
      </c>
      <c r="C40" s="173">
        <v>18473</v>
      </c>
      <c r="D40" s="173">
        <v>18925</v>
      </c>
      <c r="E40" s="175">
        <v>15248</v>
      </c>
      <c r="F40" s="174">
        <v>5478</v>
      </c>
      <c r="G40" s="174">
        <v>4966</v>
      </c>
      <c r="H40" s="174" t="s">
        <v>147</v>
      </c>
      <c r="I40" s="242">
        <v>5354</v>
      </c>
      <c r="J40" s="175">
        <v>5855</v>
      </c>
    </row>
    <row r="41" spans="1:10" s="51" customFormat="1" ht="12.75" customHeight="1">
      <c r="A41" s="37" t="s">
        <v>67</v>
      </c>
      <c r="B41" s="162"/>
      <c r="C41" s="162"/>
      <c r="D41" s="162"/>
      <c r="E41" s="164"/>
      <c r="F41" s="162"/>
      <c r="G41" s="162"/>
      <c r="H41" s="162"/>
      <c r="I41" s="162"/>
      <c r="J41" s="164"/>
    </row>
    <row r="42" spans="1:10" s="51" customFormat="1" ht="12.75" customHeight="1">
      <c r="A42" s="37" t="s">
        <v>54</v>
      </c>
      <c r="B42" s="242">
        <v>9837</v>
      </c>
      <c r="C42" s="162">
        <v>8907</v>
      </c>
      <c r="D42" s="162">
        <v>9151</v>
      </c>
      <c r="E42" s="175">
        <v>7619</v>
      </c>
      <c r="F42" s="174">
        <v>2835</v>
      </c>
      <c r="G42" s="174">
        <v>2439</v>
      </c>
      <c r="H42" s="71">
        <v>1959</v>
      </c>
      <c r="I42" s="242">
        <v>2506</v>
      </c>
      <c r="J42" s="175">
        <v>3154</v>
      </c>
    </row>
    <row r="43" spans="1:10" s="51" customFormat="1" ht="1.5" customHeight="1">
      <c r="A43" s="37"/>
      <c r="B43" s="162"/>
      <c r="C43" s="162"/>
      <c r="D43" s="162"/>
      <c r="E43" s="187"/>
      <c r="F43" s="194"/>
      <c r="G43" s="194"/>
      <c r="H43" s="304"/>
      <c r="I43" s="304"/>
      <c r="J43" s="187"/>
    </row>
    <row r="44" spans="1:10" s="51" customFormat="1" ht="12.75" customHeight="1">
      <c r="A44" s="37" t="s">
        <v>50</v>
      </c>
      <c r="B44" s="242">
        <v>5790</v>
      </c>
      <c r="C44" s="162">
        <v>4916</v>
      </c>
      <c r="D44" s="162">
        <v>4396</v>
      </c>
      <c r="E44" s="175">
        <v>3415</v>
      </c>
      <c r="F44" s="174">
        <v>1203</v>
      </c>
      <c r="G44" s="174">
        <v>1180</v>
      </c>
      <c r="H44" s="71">
        <v>871</v>
      </c>
      <c r="I44" s="174" t="s">
        <v>153</v>
      </c>
      <c r="J44" s="175">
        <v>1249</v>
      </c>
    </row>
    <row r="45" spans="1:10" s="51" customFormat="1" ht="12.75" customHeight="1">
      <c r="A45" s="37" t="s">
        <v>51</v>
      </c>
      <c r="B45" s="242">
        <v>1580</v>
      </c>
      <c r="C45" s="162">
        <v>1418</v>
      </c>
      <c r="D45" s="162">
        <v>1411</v>
      </c>
      <c r="E45" s="175">
        <v>1234</v>
      </c>
      <c r="F45" s="174">
        <v>390</v>
      </c>
      <c r="G45" s="174">
        <v>337</v>
      </c>
      <c r="H45" s="71">
        <v>334</v>
      </c>
      <c r="I45" s="242">
        <v>453</v>
      </c>
      <c r="J45" s="175">
        <v>447</v>
      </c>
    </row>
    <row r="46" spans="1:10" s="51" customFormat="1" ht="12.75" customHeight="1">
      <c r="A46" s="37" t="s">
        <v>52</v>
      </c>
      <c r="B46" s="242">
        <v>1404</v>
      </c>
      <c r="C46" s="162">
        <v>1180</v>
      </c>
      <c r="D46" s="162">
        <v>1028</v>
      </c>
      <c r="E46" s="175">
        <v>630</v>
      </c>
      <c r="F46" s="174">
        <v>347</v>
      </c>
      <c r="G46" s="174">
        <v>261</v>
      </c>
      <c r="H46" s="71">
        <v>143</v>
      </c>
      <c r="I46" s="242">
        <v>199</v>
      </c>
      <c r="J46" s="175">
        <v>288</v>
      </c>
    </row>
    <row r="47" spans="1:10" s="51" customFormat="1" ht="12.75" customHeight="1">
      <c r="A47" s="37" t="s">
        <v>68</v>
      </c>
      <c r="B47" s="242">
        <v>1022</v>
      </c>
      <c r="C47" s="162">
        <v>786</v>
      </c>
      <c r="D47" s="162">
        <v>628</v>
      </c>
      <c r="E47" s="175">
        <v>471</v>
      </c>
      <c r="F47" s="174">
        <v>123</v>
      </c>
      <c r="G47" s="174">
        <v>205</v>
      </c>
      <c r="H47" s="71">
        <v>109</v>
      </c>
      <c r="I47" s="242">
        <v>233</v>
      </c>
      <c r="J47" s="175">
        <v>129</v>
      </c>
    </row>
    <row r="48" spans="1:10" s="51" customFormat="1" ht="1.5" customHeight="1">
      <c r="A48" s="37"/>
      <c r="B48" s="162"/>
      <c r="C48" s="162"/>
      <c r="D48" s="162"/>
      <c r="E48" s="188"/>
      <c r="F48" s="194"/>
      <c r="G48" s="194"/>
      <c r="H48" s="194"/>
      <c r="I48" s="194"/>
      <c r="J48" s="188"/>
    </row>
    <row r="49" spans="1:255" s="50" customFormat="1" ht="12.75" customHeight="1">
      <c r="A49" s="37" t="s">
        <v>47</v>
      </c>
      <c r="B49" s="242">
        <v>2073</v>
      </c>
      <c r="C49" s="162">
        <v>2155</v>
      </c>
      <c r="D49" s="162">
        <v>2948</v>
      </c>
      <c r="E49" s="175">
        <v>2142</v>
      </c>
      <c r="F49" s="174">
        <v>768</v>
      </c>
      <c r="G49" s="174">
        <v>710</v>
      </c>
      <c r="H49" s="174" t="s">
        <v>98</v>
      </c>
      <c r="I49" s="242">
        <v>862</v>
      </c>
      <c r="J49" s="175">
        <v>688</v>
      </c>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row>
    <row r="50" spans="1:255" s="50" customFormat="1" ht="12.75" customHeight="1">
      <c r="A50" s="37" t="s">
        <v>48</v>
      </c>
      <c r="B50" s="242">
        <v>1330</v>
      </c>
      <c r="C50" s="162">
        <v>1178</v>
      </c>
      <c r="D50" s="162">
        <v>1100</v>
      </c>
      <c r="E50" s="175">
        <v>1029</v>
      </c>
      <c r="F50" s="174">
        <v>304</v>
      </c>
      <c r="G50" s="174">
        <v>263</v>
      </c>
      <c r="H50" s="174" t="s">
        <v>99</v>
      </c>
      <c r="I50" s="242">
        <v>368</v>
      </c>
      <c r="J50" s="175">
        <v>378</v>
      </c>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row>
    <row r="51" spans="1:255" s="50" customFormat="1" ht="12.75" customHeight="1">
      <c r="A51" s="37" t="s">
        <v>49</v>
      </c>
      <c r="B51" s="242">
        <v>171</v>
      </c>
      <c r="C51" s="162">
        <v>148</v>
      </c>
      <c r="D51" s="162">
        <v>130</v>
      </c>
      <c r="E51" s="175">
        <v>98</v>
      </c>
      <c r="F51" s="174">
        <v>40</v>
      </c>
      <c r="G51" s="174">
        <v>31</v>
      </c>
      <c r="H51" s="71">
        <v>27</v>
      </c>
      <c r="I51" s="242">
        <v>31</v>
      </c>
      <c r="J51" s="175">
        <v>40</v>
      </c>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row>
    <row r="52" spans="1:255" s="50" customFormat="1" ht="1.5" customHeight="1">
      <c r="A52" s="37"/>
      <c r="B52" s="162"/>
      <c r="C52" s="162"/>
      <c r="D52" s="162"/>
      <c r="E52" s="164"/>
      <c r="F52" s="162"/>
      <c r="G52" s="162"/>
      <c r="H52" s="162"/>
      <c r="I52" s="162"/>
      <c r="J52" s="16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row>
    <row r="53" spans="1:10" s="51" customFormat="1" ht="12.75" customHeight="1">
      <c r="A53" s="37" t="s">
        <v>55</v>
      </c>
      <c r="B53" s="162"/>
      <c r="C53" s="162"/>
      <c r="D53" s="162"/>
      <c r="E53" s="164"/>
      <c r="F53" s="162"/>
      <c r="G53" s="162"/>
      <c r="H53" s="162"/>
      <c r="I53" s="162"/>
      <c r="J53" s="164"/>
    </row>
    <row r="54" spans="1:10" s="51" customFormat="1" ht="12.75" customHeight="1">
      <c r="A54" s="35" t="s">
        <v>69</v>
      </c>
      <c r="B54" s="242">
        <v>14623</v>
      </c>
      <c r="C54" s="162">
        <v>13202</v>
      </c>
      <c r="D54" s="162">
        <v>13158</v>
      </c>
      <c r="E54" s="175">
        <v>10729</v>
      </c>
      <c r="F54" s="174">
        <v>4018</v>
      </c>
      <c r="G54" s="174">
        <v>3550</v>
      </c>
      <c r="H54" s="174" t="s">
        <v>102</v>
      </c>
      <c r="I54" s="242">
        <v>3666</v>
      </c>
      <c r="J54" s="175">
        <v>4354</v>
      </c>
    </row>
    <row r="55" spans="1:10" s="51" customFormat="1" ht="12.75" customHeight="1">
      <c r="A55" s="35" t="s">
        <v>70</v>
      </c>
      <c r="B55" s="242">
        <v>8260</v>
      </c>
      <c r="C55" s="162">
        <v>7623</v>
      </c>
      <c r="D55" s="162">
        <v>7966</v>
      </c>
      <c r="E55" s="175">
        <v>6131</v>
      </c>
      <c r="F55" s="174">
        <v>2579</v>
      </c>
      <c r="G55" s="174">
        <v>2175</v>
      </c>
      <c r="H55" s="71">
        <v>1466</v>
      </c>
      <c r="I55" s="242">
        <v>2032</v>
      </c>
      <c r="J55" s="175">
        <v>2633</v>
      </c>
    </row>
    <row r="56" spans="1:10" s="51" customFormat="1" ht="12.75" customHeight="1">
      <c r="A56" s="35" t="s">
        <v>71</v>
      </c>
      <c r="B56" s="242">
        <v>6363</v>
      </c>
      <c r="C56" s="162">
        <v>5579</v>
      </c>
      <c r="D56" s="162">
        <v>5192</v>
      </c>
      <c r="E56" s="175">
        <v>4598</v>
      </c>
      <c r="F56" s="174">
        <v>1439</v>
      </c>
      <c r="G56" s="174">
        <v>1375</v>
      </c>
      <c r="H56" s="71">
        <v>1243</v>
      </c>
      <c r="I56" s="242">
        <v>1634</v>
      </c>
      <c r="J56" s="175">
        <v>1721</v>
      </c>
    </row>
    <row r="57" spans="1:10" s="51" customFormat="1" ht="12.75" customHeight="1">
      <c r="A57" s="35" t="s">
        <v>72</v>
      </c>
      <c r="B57" s="242">
        <v>2181</v>
      </c>
      <c r="C57" s="162">
        <v>2302</v>
      </c>
      <c r="D57" s="162">
        <v>2726</v>
      </c>
      <c r="E57" s="175">
        <v>2009</v>
      </c>
      <c r="F57" s="174">
        <v>729</v>
      </c>
      <c r="G57" s="174">
        <v>611</v>
      </c>
      <c r="H57" s="71">
        <v>520</v>
      </c>
      <c r="I57" s="242">
        <v>861</v>
      </c>
      <c r="J57" s="175">
        <v>628</v>
      </c>
    </row>
    <row r="58" spans="1:10" s="51" customFormat="1" ht="1.5" customHeight="1">
      <c r="A58" s="35"/>
      <c r="B58" s="162"/>
      <c r="C58" s="162"/>
      <c r="D58" s="162"/>
      <c r="E58" s="175"/>
      <c r="F58" s="174"/>
      <c r="G58" s="174"/>
      <c r="H58" s="174"/>
      <c r="I58" s="174"/>
      <c r="J58" s="175"/>
    </row>
    <row r="59" spans="1:10" s="51" customFormat="1" ht="12.75" customHeight="1">
      <c r="A59" s="312" t="s">
        <v>73</v>
      </c>
      <c r="B59" s="242">
        <v>889</v>
      </c>
      <c r="C59" s="162">
        <v>556</v>
      </c>
      <c r="D59" s="162">
        <v>508</v>
      </c>
      <c r="E59" s="175">
        <v>461</v>
      </c>
      <c r="F59" s="174">
        <v>115</v>
      </c>
      <c r="G59" s="174">
        <v>147</v>
      </c>
      <c r="H59" s="174" t="s">
        <v>100</v>
      </c>
      <c r="I59" s="242">
        <v>155</v>
      </c>
      <c r="J59" s="175">
        <v>173</v>
      </c>
    </row>
    <row r="60" spans="1:10" s="51" customFormat="1" ht="12.75" customHeight="1">
      <c r="A60" s="37" t="s">
        <v>74</v>
      </c>
      <c r="B60" s="242">
        <v>641</v>
      </c>
      <c r="C60" s="162">
        <v>646</v>
      </c>
      <c r="D60" s="162">
        <v>677</v>
      </c>
      <c r="E60" s="175">
        <v>543</v>
      </c>
      <c r="F60" s="174">
        <v>157</v>
      </c>
      <c r="G60" s="174">
        <v>166</v>
      </c>
      <c r="H60" s="71">
        <v>175</v>
      </c>
      <c r="I60" s="242">
        <v>182</v>
      </c>
      <c r="J60" s="175">
        <v>186</v>
      </c>
    </row>
    <row r="61" spans="1:10" s="51" customFormat="1" ht="7.5" customHeight="1">
      <c r="A61" s="37"/>
      <c r="B61" s="162"/>
      <c r="C61" s="162"/>
      <c r="D61" s="162"/>
      <c r="E61" s="175"/>
      <c r="F61" s="174"/>
      <c r="G61" s="174"/>
      <c r="H61" s="174"/>
      <c r="I61" s="174"/>
      <c r="J61" s="175"/>
    </row>
    <row r="62" spans="1:10" s="56" customFormat="1" ht="12.75" customHeight="1">
      <c r="A62" s="33" t="s">
        <v>75</v>
      </c>
      <c r="B62" s="242">
        <v>2283</v>
      </c>
      <c r="C62" s="174">
        <v>-697</v>
      </c>
      <c r="D62" s="174">
        <v>-1398</v>
      </c>
      <c r="E62" s="175">
        <v>-810</v>
      </c>
      <c r="F62" s="174">
        <v>76</v>
      </c>
      <c r="G62" s="174">
        <v>-228</v>
      </c>
      <c r="H62" s="194" t="s">
        <v>101</v>
      </c>
      <c r="I62" s="194" t="s">
        <v>148</v>
      </c>
      <c r="J62" s="175">
        <v>-7</v>
      </c>
    </row>
    <row r="63" spans="1:10" s="51" customFormat="1" ht="7.5" customHeight="1">
      <c r="A63" s="58"/>
      <c r="B63" s="59"/>
      <c r="C63" s="59"/>
      <c r="D63" s="59"/>
      <c r="E63" s="60"/>
      <c r="F63" s="59"/>
      <c r="G63" s="59"/>
      <c r="H63" s="59"/>
      <c r="I63" s="59"/>
      <c r="J63" s="60"/>
    </row>
    <row r="64" spans="1:10" s="51" customFormat="1" ht="7.5" customHeight="1">
      <c r="A64" s="61"/>
      <c r="B64" s="62"/>
      <c r="C64" s="62"/>
      <c r="D64" s="62"/>
      <c r="E64" s="62"/>
      <c r="F64" s="62"/>
      <c r="G64" s="62"/>
      <c r="H64" s="62"/>
      <c r="I64" s="62"/>
      <c r="J64" s="62"/>
    </row>
    <row r="65" spans="1:10" ht="16.5">
      <c r="A65" s="314" t="s">
        <v>149</v>
      </c>
      <c r="B65" s="4"/>
      <c r="C65" s="5"/>
      <c r="D65" s="5"/>
      <c r="E65" s="5"/>
      <c r="F65" s="5"/>
      <c r="G65" s="5"/>
      <c r="H65" s="5"/>
      <c r="I65" s="5"/>
      <c r="J65" s="5"/>
    </row>
    <row r="66" spans="1:10" ht="16.5">
      <c r="A66" s="6"/>
      <c r="B66" s="4"/>
      <c r="C66" s="5"/>
      <c r="D66" s="5"/>
      <c r="E66" s="5"/>
      <c r="F66" s="5"/>
      <c r="G66" s="5"/>
      <c r="H66" s="5"/>
      <c r="I66" s="5"/>
      <c r="J66" s="5"/>
    </row>
  </sheetData>
  <mergeCells count="3">
    <mergeCell ref="B9:B11"/>
    <mergeCell ref="C9:C11"/>
    <mergeCell ref="D9:D11"/>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7"/>
  <sheetViews>
    <sheetView workbookViewId="0" topLeftCell="A1">
      <selection activeCell="C5" sqref="C5"/>
    </sheetView>
  </sheetViews>
  <sheetFormatPr defaultColWidth="9.00390625" defaultRowHeight="16.5"/>
  <cols>
    <col min="1" max="1" width="28.375" style="9" customWidth="1"/>
    <col min="2" max="2" width="6.625" style="1" customWidth="1"/>
    <col min="3" max="3" width="6.75390625" style="7" customWidth="1"/>
    <col min="4" max="4" width="6.875" style="7" customWidth="1"/>
    <col min="5" max="5" width="8.00390625" style="7" customWidth="1"/>
    <col min="6" max="6" width="7.125" style="1" customWidth="1"/>
    <col min="7" max="9" width="6.625" style="7" customWidth="1"/>
    <col min="10" max="10" width="6.625" style="2" customWidth="1"/>
    <col min="11" max="16384" width="9.00390625" style="2" customWidth="1"/>
  </cols>
  <sheetData>
    <row r="1" spans="1:10" ht="16.5">
      <c r="A1" s="3"/>
      <c r="C1" s="1"/>
      <c r="D1" s="1"/>
      <c r="E1" s="1"/>
      <c r="G1" s="1"/>
      <c r="H1" s="1"/>
      <c r="I1" s="1"/>
      <c r="J1" s="8"/>
    </row>
    <row r="2" spans="1:10" ht="16.5">
      <c r="A2" s="3"/>
      <c r="C2" s="1"/>
      <c r="D2" s="1"/>
      <c r="E2" s="1"/>
      <c r="G2" s="1"/>
      <c r="H2" s="1"/>
      <c r="I2" s="1"/>
      <c r="J2" s="8"/>
    </row>
    <row r="3" spans="1:10" ht="17.25" customHeight="1">
      <c r="A3" s="3"/>
      <c r="C3" s="1"/>
      <c r="D3" s="1"/>
      <c r="E3" s="1"/>
      <c r="G3" s="1"/>
      <c r="H3" s="1"/>
      <c r="I3" s="1"/>
      <c r="J3" s="8"/>
    </row>
    <row r="4" spans="1:10" ht="16.5">
      <c r="A4" s="3"/>
      <c r="C4" s="1"/>
      <c r="D4" s="1"/>
      <c r="E4" s="1"/>
      <c r="G4" s="1"/>
      <c r="H4" s="1"/>
      <c r="I4" s="1"/>
      <c r="J4" s="8"/>
    </row>
    <row r="5" spans="1:10" ht="16.5">
      <c r="A5" s="3"/>
      <c r="C5" s="1"/>
      <c r="D5" s="1"/>
      <c r="E5" s="1"/>
      <c r="G5" s="1"/>
      <c r="H5" s="1"/>
      <c r="I5" s="1"/>
      <c r="J5" s="8"/>
    </row>
    <row r="6" spans="7:10" ht="16.5">
      <c r="G6" s="1"/>
      <c r="H6" s="1"/>
      <c r="I6" s="1"/>
      <c r="J6" s="8"/>
    </row>
    <row r="7" spans="1:6" s="29" customFormat="1" ht="15" customHeight="1">
      <c r="A7" s="53" t="s">
        <v>26</v>
      </c>
      <c r="B7" s="47"/>
      <c r="F7" s="47"/>
    </row>
    <row r="8" spans="1:6" s="29" customFormat="1" ht="15" customHeight="1">
      <c r="A8" s="43"/>
      <c r="B8" s="47"/>
      <c r="F8" s="47"/>
    </row>
    <row r="9" spans="1:10" s="29" customFormat="1" ht="15" customHeight="1">
      <c r="A9" s="25"/>
      <c r="B9" s="482">
        <v>2000</v>
      </c>
      <c r="C9" s="484">
        <v>2001</v>
      </c>
      <c r="D9" s="484">
        <v>2002</v>
      </c>
      <c r="E9" s="18">
        <v>2003</v>
      </c>
      <c r="F9" s="281">
        <v>2002</v>
      </c>
      <c r="G9" s="18">
        <v>2002</v>
      </c>
      <c r="H9" s="18">
        <v>2003</v>
      </c>
      <c r="I9" s="18">
        <v>2003</v>
      </c>
      <c r="J9" s="17">
        <v>2003</v>
      </c>
    </row>
    <row r="10" spans="1:10" s="29" customFormat="1" ht="15" customHeight="1">
      <c r="A10" s="26"/>
      <c r="B10" s="490"/>
      <c r="C10" s="491"/>
      <c r="D10" s="491"/>
      <c r="E10" s="27" t="s">
        <v>6</v>
      </c>
      <c r="F10" s="284" t="s">
        <v>2</v>
      </c>
      <c r="G10" s="137" t="s">
        <v>3</v>
      </c>
      <c r="H10" s="137" t="s">
        <v>0</v>
      </c>
      <c r="I10" s="137" t="s">
        <v>1</v>
      </c>
      <c r="J10" s="132" t="s">
        <v>2</v>
      </c>
    </row>
    <row r="11" spans="1:10" s="29" customFormat="1" ht="15" customHeight="1">
      <c r="A11" s="30"/>
      <c r="B11" s="483"/>
      <c r="C11" s="485"/>
      <c r="D11" s="485"/>
      <c r="E11" s="287" t="s">
        <v>2</v>
      </c>
      <c r="F11" s="285"/>
      <c r="G11" s="31"/>
      <c r="H11" s="31"/>
      <c r="I11" s="31"/>
      <c r="J11" s="32"/>
    </row>
    <row r="12" spans="1:10" s="63" customFormat="1" ht="15" customHeight="1">
      <c r="A12" s="33" t="s">
        <v>27</v>
      </c>
      <c r="B12" s="71">
        <v>34</v>
      </c>
      <c r="C12" s="161">
        <v>22</v>
      </c>
      <c r="D12" s="161">
        <v>38</v>
      </c>
      <c r="E12" s="71">
        <v>31</v>
      </c>
      <c r="F12" s="305">
        <v>17</v>
      </c>
      <c r="G12" s="71">
        <v>8</v>
      </c>
      <c r="H12" s="71">
        <v>4</v>
      </c>
      <c r="I12" s="71">
        <v>8</v>
      </c>
      <c r="J12" s="72">
        <v>19</v>
      </c>
    </row>
    <row r="13" spans="1:10" s="63" customFormat="1" ht="3.75" customHeight="1">
      <c r="A13" s="33"/>
      <c r="B13" s="71"/>
      <c r="C13" s="71"/>
      <c r="D13" s="71"/>
      <c r="E13" s="71"/>
      <c r="F13" s="305"/>
      <c r="G13" s="71"/>
      <c r="H13" s="71"/>
      <c r="I13" s="71"/>
      <c r="J13" s="72"/>
    </row>
    <row r="14" spans="1:10" s="29" customFormat="1" ht="15" customHeight="1">
      <c r="A14" s="37" t="s">
        <v>28</v>
      </c>
      <c r="B14" s="71">
        <v>1167</v>
      </c>
      <c r="C14" s="71">
        <v>812</v>
      </c>
      <c r="D14" s="71">
        <v>1326</v>
      </c>
      <c r="E14" s="71">
        <v>1729</v>
      </c>
      <c r="F14" s="305">
        <v>898</v>
      </c>
      <c r="G14" s="71">
        <v>410</v>
      </c>
      <c r="H14" s="71">
        <v>19</v>
      </c>
      <c r="I14" s="71">
        <v>96</v>
      </c>
      <c r="J14" s="72">
        <v>1614</v>
      </c>
    </row>
    <row r="15" spans="1:10" s="29" customFormat="1" ht="3.75" customHeight="1">
      <c r="A15" s="37"/>
      <c r="B15" s="71"/>
      <c r="C15" s="71"/>
      <c r="D15" s="71"/>
      <c r="E15" s="71"/>
      <c r="F15" s="305"/>
      <c r="G15" s="71"/>
      <c r="H15" s="71"/>
      <c r="I15" s="71"/>
      <c r="J15" s="72"/>
    </row>
    <row r="16" spans="1:10" s="29" customFormat="1" ht="15" customHeight="1">
      <c r="A16" s="37" t="s">
        <v>29</v>
      </c>
      <c r="B16" s="83">
        <v>1038</v>
      </c>
      <c r="C16" s="71">
        <v>600</v>
      </c>
      <c r="D16" s="71">
        <v>1196</v>
      </c>
      <c r="E16" s="71">
        <v>1568</v>
      </c>
      <c r="F16" s="305">
        <v>828</v>
      </c>
      <c r="G16" s="71">
        <v>361</v>
      </c>
      <c r="H16" s="71">
        <v>13</v>
      </c>
      <c r="I16" s="71">
        <v>73</v>
      </c>
      <c r="J16" s="72">
        <v>1482</v>
      </c>
    </row>
    <row r="17" spans="1:10" s="29" customFormat="1" ht="15" customHeight="1">
      <c r="A17" s="37" t="s">
        <v>30</v>
      </c>
      <c r="B17" s="83">
        <v>111</v>
      </c>
      <c r="C17" s="71">
        <v>196</v>
      </c>
      <c r="D17" s="71">
        <v>116</v>
      </c>
      <c r="E17" s="71">
        <v>148</v>
      </c>
      <c r="F17" s="305">
        <v>66</v>
      </c>
      <c r="G17" s="71">
        <v>43</v>
      </c>
      <c r="H17" s="71">
        <v>4</v>
      </c>
      <c r="I17" s="71">
        <v>23</v>
      </c>
      <c r="J17" s="72">
        <v>121</v>
      </c>
    </row>
    <row r="18" spans="1:10" s="29" customFormat="1" ht="15" customHeight="1">
      <c r="A18" s="37" t="s">
        <v>31</v>
      </c>
      <c r="B18" s="83">
        <v>3</v>
      </c>
      <c r="C18" s="71">
        <v>2</v>
      </c>
      <c r="D18" s="162" t="s">
        <v>43</v>
      </c>
      <c r="E18" s="162" t="s">
        <v>43</v>
      </c>
      <c r="F18" s="305" t="s">
        <v>43</v>
      </c>
      <c r="G18" s="71" t="s">
        <v>43</v>
      </c>
      <c r="H18" s="162" t="s">
        <v>43</v>
      </c>
      <c r="I18" s="162" t="s">
        <v>43</v>
      </c>
      <c r="J18" s="164" t="s">
        <v>43</v>
      </c>
    </row>
    <row r="19" spans="1:10" s="29" customFormat="1" ht="3.75" customHeight="1">
      <c r="A19" s="37"/>
      <c r="B19" s="83"/>
      <c r="C19" s="83"/>
      <c r="D19" s="83"/>
      <c r="E19" s="83"/>
      <c r="F19" s="305"/>
      <c r="G19" s="71"/>
      <c r="H19" s="83"/>
      <c r="I19" s="83"/>
      <c r="J19" s="84"/>
    </row>
    <row r="20" spans="1:10" s="29" customFormat="1" ht="15" customHeight="1">
      <c r="A20" s="37" t="s">
        <v>32</v>
      </c>
      <c r="B20" s="65">
        <v>202.8</v>
      </c>
      <c r="C20" s="65">
        <v>158.279</v>
      </c>
      <c r="D20" s="65">
        <v>157.49351000000001</v>
      </c>
      <c r="E20" s="65">
        <v>318.783</v>
      </c>
      <c r="F20" s="306">
        <v>81.71</v>
      </c>
      <c r="G20" s="65">
        <v>59.55251</v>
      </c>
      <c r="H20" s="65">
        <v>2.73668</v>
      </c>
      <c r="I20" s="65">
        <v>14.137</v>
      </c>
      <c r="J20" s="66">
        <v>301.91</v>
      </c>
    </row>
    <row r="21" spans="1:10" s="29" customFormat="1" ht="7.5" customHeight="1">
      <c r="A21" s="37"/>
      <c r="B21" s="67"/>
      <c r="C21" s="67"/>
      <c r="D21" s="67"/>
      <c r="E21" s="67"/>
      <c r="F21" s="288"/>
      <c r="G21" s="67"/>
      <c r="H21" s="67"/>
      <c r="I21" s="67"/>
      <c r="J21" s="68"/>
    </row>
    <row r="22" spans="1:10" s="63" customFormat="1" ht="15" customHeight="1">
      <c r="A22" s="33" t="s">
        <v>33</v>
      </c>
      <c r="B22" s="71">
        <v>76</v>
      </c>
      <c r="C22" s="71">
        <v>61</v>
      </c>
      <c r="D22" s="71">
        <v>26</v>
      </c>
      <c r="E22" s="71">
        <v>26</v>
      </c>
      <c r="F22" s="305">
        <v>7</v>
      </c>
      <c r="G22" s="71">
        <v>9</v>
      </c>
      <c r="H22" s="71">
        <v>7</v>
      </c>
      <c r="I22" s="71">
        <v>8</v>
      </c>
      <c r="J22" s="72">
        <v>11</v>
      </c>
    </row>
    <row r="23" spans="1:10" s="63" customFormat="1" ht="3.75" customHeight="1">
      <c r="A23" s="33"/>
      <c r="B23" s="71"/>
      <c r="C23" s="71"/>
      <c r="D23" s="71"/>
      <c r="E23" s="71"/>
      <c r="F23" s="305"/>
      <c r="G23" s="71"/>
      <c r="H23" s="71"/>
      <c r="I23" s="71"/>
      <c r="J23" s="72"/>
    </row>
    <row r="24" spans="1:11" s="29" customFormat="1" ht="15" customHeight="1">
      <c r="A24" s="37" t="s">
        <v>28</v>
      </c>
      <c r="B24" s="162">
        <v>3146</v>
      </c>
      <c r="C24" s="71">
        <v>2622</v>
      </c>
      <c r="D24" s="71">
        <v>381</v>
      </c>
      <c r="E24" s="71">
        <v>1321</v>
      </c>
      <c r="F24" s="305">
        <v>7</v>
      </c>
      <c r="G24" s="71">
        <v>49</v>
      </c>
      <c r="H24" s="71">
        <v>650</v>
      </c>
      <c r="I24" s="71">
        <v>88</v>
      </c>
      <c r="J24" s="72">
        <v>583</v>
      </c>
      <c r="K24" s="163"/>
    </row>
    <row r="25" spans="1:10" s="29" customFormat="1" ht="3.75" customHeight="1">
      <c r="A25" s="37"/>
      <c r="B25" s="162"/>
      <c r="C25" s="162"/>
      <c r="D25" s="162"/>
      <c r="E25" s="162"/>
      <c r="F25" s="286"/>
      <c r="G25" s="162"/>
      <c r="H25" s="162"/>
      <c r="I25" s="162"/>
      <c r="J25" s="164"/>
    </row>
    <row r="26" spans="1:11" s="29" customFormat="1" ht="15" customHeight="1">
      <c r="A26" s="37" t="s">
        <v>29</v>
      </c>
      <c r="B26" s="162">
        <v>2747</v>
      </c>
      <c r="C26" s="71">
        <v>1774</v>
      </c>
      <c r="D26" s="71">
        <v>336</v>
      </c>
      <c r="E26" s="71">
        <v>1016</v>
      </c>
      <c r="F26" s="305" t="s">
        <v>43</v>
      </c>
      <c r="G26" s="71">
        <v>37</v>
      </c>
      <c r="H26" s="71">
        <v>458</v>
      </c>
      <c r="I26" s="71">
        <v>73</v>
      </c>
      <c r="J26" s="72">
        <v>485</v>
      </c>
      <c r="K26" s="163"/>
    </row>
    <row r="27" spans="1:11" s="29" customFormat="1" ht="15" customHeight="1">
      <c r="A27" s="37" t="s">
        <v>34</v>
      </c>
      <c r="B27" s="162">
        <v>368</v>
      </c>
      <c r="C27" s="71">
        <v>805</v>
      </c>
      <c r="D27" s="71">
        <v>30</v>
      </c>
      <c r="E27" s="71">
        <v>290</v>
      </c>
      <c r="F27" s="305">
        <v>1</v>
      </c>
      <c r="G27" s="71">
        <v>10</v>
      </c>
      <c r="H27" s="71">
        <v>185</v>
      </c>
      <c r="I27" s="71">
        <v>11</v>
      </c>
      <c r="J27" s="72">
        <v>94</v>
      </c>
      <c r="K27" s="163"/>
    </row>
    <row r="28" spans="1:10" s="29" customFormat="1" ht="15" customHeight="1">
      <c r="A28" s="37" t="s">
        <v>35</v>
      </c>
      <c r="B28" s="162" t="s">
        <v>76</v>
      </c>
      <c r="C28" s="162" t="s">
        <v>43</v>
      </c>
      <c r="D28" s="71">
        <v>2</v>
      </c>
      <c r="E28" s="71">
        <v>2</v>
      </c>
      <c r="F28" s="305" t="s">
        <v>43</v>
      </c>
      <c r="G28" s="71" t="s">
        <v>43</v>
      </c>
      <c r="H28" s="162" t="s">
        <v>43</v>
      </c>
      <c r="I28" s="71">
        <v>2</v>
      </c>
      <c r="J28" s="164" t="s">
        <v>43</v>
      </c>
    </row>
    <row r="29" spans="1:10" s="29" customFormat="1" ht="3.75" customHeight="1">
      <c r="A29" s="37"/>
      <c r="B29" s="162"/>
      <c r="C29" s="162"/>
      <c r="D29" s="162"/>
      <c r="E29" s="162"/>
      <c r="F29" s="286"/>
      <c r="G29" s="162"/>
      <c r="H29" s="162"/>
      <c r="I29" s="162"/>
      <c r="J29" s="164"/>
    </row>
    <row r="30" spans="1:10" s="29" customFormat="1" ht="15" customHeight="1">
      <c r="A30" s="37" t="s">
        <v>32</v>
      </c>
      <c r="B30" s="65">
        <v>370.3</v>
      </c>
      <c r="C30" s="65">
        <v>404.325</v>
      </c>
      <c r="D30" s="65">
        <v>102.54929999999999</v>
      </c>
      <c r="E30" s="65">
        <v>202.158</v>
      </c>
      <c r="F30" s="306">
        <v>40.724</v>
      </c>
      <c r="G30" s="65">
        <v>10.2533</v>
      </c>
      <c r="H30" s="65">
        <v>85.80806</v>
      </c>
      <c r="I30" s="65">
        <v>26.765</v>
      </c>
      <c r="J30" s="66">
        <v>89.585</v>
      </c>
    </row>
    <row r="31" spans="1:10" s="29" customFormat="1" ht="7.5" customHeight="1">
      <c r="A31" s="37"/>
      <c r="B31" s="71"/>
      <c r="C31" s="71"/>
      <c r="D31" s="71"/>
      <c r="E31" s="71"/>
      <c r="F31" s="305"/>
      <c r="G31" s="71"/>
      <c r="H31" s="71"/>
      <c r="I31" s="71"/>
      <c r="J31" s="72"/>
    </row>
    <row r="32" spans="1:11" s="63" customFormat="1" ht="15" customHeight="1">
      <c r="A32" s="33" t="s">
        <v>36</v>
      </c>
      <c r="B32" s="71">
        <v>10211</v>
      </c>
      <c r="C32" s="71">
        <v>27016</v>
      </c>
      <c r="D32" s="71">
        <v>20798</v>
      </c>
      <c r="E32" s="71">
        <v>13102</v>
      </c>
      <c r="F32" s="305">
        <v>4396</v>
      </c>
      <c r="G32" s="71">
        <v>5159</v>
      </c>
      <c r="H32" s="71">
        <v>3652</v>
      </c>
      <c r="I32" s="71">
        <v>4615</v>
      </c>
      <c r="J32" s="72">
        <v>4835</v>
      </c>
      <c r="K32" s="243"/>
    </row>
    <row r="33" spans="1:10" s="63" customFormat="1" ht="3.75" customHeight="1">
      <c r="A33" s="33"/>
      <c r="B33" s="71"/>
      <c r="C33" s="71"/>
      <c r="D33" s="71"/>
      <c r="E33" s="71"/>
      <c r="F33" s="305"/>
      <c r="G33" s="71"/>
      <c r="H33" s="71"/>
      <c r="I33" s="71"/>
      <c r="J33" s="72"/>
    </row>
    <row r="34" spans="1:11" s="29" customFormat="1" ht="15" customHeight="1">
      <c r="A34" s="37" t="s">
        <v>29</v>
      </c>
      <c r="B34" s="71">
        <v>9024</v>
      </c>
      <c r="C34" s="71">
        <v>16139</v>
      </c>
      <c r="D34" s="71">
        <v>12096</v>
      </c>
      <c r="E34" s="71">
        <v>7579</v>
      </c>
      <c r="F34" s="305">
        <v>2645</v>
      </c>
      <c r="G34" s="71">
        <v>2757</v>
      </c>
      <c r="H34" s="71">
        <v>2133</v>
      </c>
      <c r="I34" s="71">
        <v>2643</v>
      </c>
      <c r="J34" s="72">
        <v>2803</v>
      </c>
      <c r="K34" s="244"/>
    </row>
    <row r="35" spans="1:12" s="29" customFormat="1" ht="15" customHeight="1">
      <c r="A35" s="37" t="s">
        <v>34</v>
      </c>
      <c r="B35" s="71">
        <v>1003</v>
      </c>
      <c r="C35" s="71">
        <v>3159</v>
      </c>
      <c r="D35" s="71">
        <v>3580</v>
      </c>
      <c r="E35" s="71">
        <v>2152</v>
      </c>
      <c r="F35" s="305">
        <v>724</v>
      </c>
      <c r="G35" s="71">
        <v>1238</v>
      </c>
      <c r="H35" s="313">
        <v>682</v>
      </c>
      <c r="I35" s="71">
        <v>824</v>
      </c>
      <c r="J35" s="72">
        <v>646</v>
      </c>
      <c r="K35" s="244"/>
      <c r="L35" s="174"/>
    </row>
    <row r="36" spans="1:11" s="29" customFormat="1" ht="15" customHeight="1">
      <c r="A36" s="37" t="s">
        <v>31</v>
      </c>
      <c r="B36" s="71">
        <v>133</v>
      </c>
      <c r="C36" s="71">
        <v>126</v>
      </c>
      <c r="D36" s="71">
        <v>251</v>
      </c>
      <c r="E36" s="71">
        <v>114</v>
      </c>
      <c r="F36" s="305">
        <v>45</v>
      </c>
      <c r="G36" s="71">
        <v>51</v>
      </c>
      <c r="H36" s="71">
        <v>40</v>
      </c>
      <c r="I36" s="71">
        <v>37</v>
      </c>
      <c r="J36" s="72">
        <v>37</v>
      </c>
      <c r="K36" s="244"/>
    </row>
    <row r="37" spans="1:10" s="29" customFormat="1" ht="7.5" customHeight="1">
      <c r="A37" s="37"/>
      <c r="B37" s="65"/>
      <c r="C37" s="65"/>
      <c r="D37" s="65"/>
      <c r="E37" s="65"/>
      <c r="F37" s="306"/>
      <c r="G37" s="65"/>
      <c r="H37" s="65"/>
      <c r="I37" s="65"/>
      <c r="J37" s="66"/>
    </row>
    <row r="38" spans="1:10" s="63" customFormat="1" ht="15" customHeight="1">
      <c r="A38" s="118" t="s">
        <v>37</v>
      </c>
      <c r="B38" s="71">
        <v>7367</v>
      </c>
      <c r="C38" s="71">
        <v>8206</v>
      </c>
      <c r="D38" s="71">
        <v>9902</v>
      </c>
      <c r="E38" s="71">
        <v>6736</v>
      </c>
      <c r="F38" s="305">
        <v>2259</v>
      </c>
      <c r="G38" s="71">
        <v>1842</v>
      </c>
      <c r="H38" s="71">
        <v>2100</v>
      </c>
      <c r="I38" s="71">
        <v>1648</v>
      </c>
      <c r="J38" s="72">
        <v>2988</v>
      </c>
    </row>
    <row r="39" spans="1:10" s="63" customFormat="1" ht="3.75" customHeight="1">
      <c r="A39" s="33"/>
      <c r="B39" s="71"/>
      <c r="C39" s="71"/>
      <c r="D39" s="71"/>
      <c r="E39" s="71"/>
      <c r="F39" s="305"/>
      <c r="G39" s="71"/>
      <c r="H39" s="71"/>
      <c r="I39" s="71"/>
      <c r="J39" s="72"/>
    </row>
    <row r="40" spans="1:10" s="29" customFormat="1" ht="15" customHeight="1">
      <c r="A40" s="37" t="s">
        <v>38</v>
      </c>
      <c r="B40" s="69">
        <v>10.1</v>
      </c>
      <c r="C40" s="65">
        <v>13.7</v>
      </c>
      <c r="D40" s="65">
        <v>10.4</v>
      </c>
      <c r="E40" s="69">
        <v>9.6</v>
      </c>
      <c r="F40" s="303">
        <v>11.7</v>
      </c>
      <c r="G40" s="69">
        <v>11.4</v>
      </c>
      <c r="H40" s="69">
        <v>6.9</v>
      </c>
      <c r="I40" s="69">
        <v>8.7</v>
      </c>
      <c r="J40" s="70">
        <v>12</v>
      </c>
    </row>
    <row r="41" spans="1:10" s="29" customFormat="1" ht="15" customHeight="1">
      <c r="A41" s="37" t="s">
        <v>39</v>
      </c>
      <c r="B41" s="69">
        <v>44</v>
      </c>
      <c r="C41" s="65">
        <v>40.2</v>
      </c>
      <c r="D41" s="65">
        <v>41</v>
      </c>
      <c r="E41" s="69">
        <v>45.9</v>
      </c>
      <c r="F41" s="303">
        <v>43.1</v>
      </c>
      <c r="G41" s="69">
        <v>40.9</v>
      </c>
      <c r="H41" s="69">
        <v>42.9</v>
      </c>
      <c r="I41" s="69">
        <v>41.9</v>
      </c>
      <c r="J41" s="70">
        <v>50.2</v>
      </c>
    </row>
    <row r="42" spans="1:10" s="29" customFormat="1" ht="15" customHeight="1">
      <c r="A42" s="37" t="s">
        <v>40</v>
      </c>
      <c r="B42" s="69">
        <v>24.9</v>
      </c>
      <c r="C42" s="65">
        <v>23.8</v>
      </c>
      <c r="D42" s="65">
        <v>24.4</v>
      </c>
      <c r="E42" s="69">
        <v>18</v>
      </c>
      <c r="F42" s="303">
        <v>20.9</v>
      </c>
      <c r="G42" s="69">
        <v>21</v>
      </c>
      <c r="H42" s="69">
        <v>28.8</v>
      </c>
      <c r="I42" s="69">
        <v>18.1</v>
      </c>
      <c r="J42" s="70">
        <v>10.4</v>
      </c>
    </row>
    <row r="43" spans="1:10" s="29" customFormat="1" ht="15" customHeight="1">
      <c r="A43" s="37" t="s">
        <v>41</v>
      </c>
      <c r="B43" s="69">
        <v>16.2</v>
      </c>
      <c r="C43" s="65">
        <v>17.5</v>
      </c>
      <c r="D43" s="65">
        <v>18.3</v>
      </c>
      <c r="E43" s="69">
        <v>13.6</v>
      </c>
      <c r="F43" s="303">
        <v>18.1</v>
      </c>
      <c r="G43" s="69">
        <v>18.1</v>
      </c>
      <c r="H43" s="69">
        <v>14</v>
      </c>
      <c r="I43" s="69">
        <v>19.1</v>
      </c>
      <c r="J43" s="70">
        <v>10.3</v>
      </c>
    </row>
    <row r="44" spans="1:10" s="29" customFormat="1" ht="15" customHeight="1">
      <c r="A44" s="37" t="s">
        <v>42</v>
      </c>
      <c r="B44" s="69">
        <v>4.8</v>
      </c>
      <c r="C44" s="65">
        <v>4.8</v>
      </c>
      <c r="D44" s="65">
        <v>5.9</v>
      </c>
      <c r="E44" s="69">
        <v>12.8</v>
      </c>
      <c r="F44" s="303">
        <v>6.2</v>
      </c>
      <c r="G44" s="69">
        <v>8.6</v>
      </c>
      <c r="H44" s="69">
        <v>7.4</v>
      </c>
      <c r="I44" s="69">
        <v>12.2</v>
      </c>
      <c r="J44" s="70">
        <v>17</v>
      </c>
    </row>
    <row r="45" spans="1:10" s="51" customFormat="1" ht="7.5" customHeight="1">
      <c r="A45" s="58"/>
      <c r="B45" s="59"/>
      <c r="C45" s="59"/>
      <c r="D45" s="59"/>
      <c r="E45" s="60"/>
      <c r="F45" s="59"/>
      <c r="G45" s="59"/>
      <c r="H45" s="59"/>
      <c r="I45" s="59"/>
      <c r="J45" s="60"/>
    </row>
    <row r="46" spans="1:10" ht="6" customHeight="1">
      <c r="A46" s="54"/>
      <c r="B46" s="50"/>
      <c r="C46" s="51"/>
      <c r="D46" s="51"/>
      <c r="E46" s="51"/>
      <c r="F46" s="50"/>
      <c r="G46" s="51"/>
      <c r="H46" s="51"/>
      <c r="I46" s="51"/>
      <c r="J46" s="51"/>
    </row>
    <row r="47" spans="1:10" ht="16.5">
      <c r="A47" s="106" t="s">
        <v>25</v>
      </c>
      <c r="B47" s="50"/>
      <c r="C47" s="51"/>
      <c r="D47" s="51"/>
      <c r="E47" s="51"/>
      <c r="F47" s="50"/>
      <c r="G47" s="51"/>
      <c r="H47" s="51"/>
      <c r="I47" s="51"/>
      <c r="J47" s="51"/>
    </row>
  </sheetData>
  <mergeCells count="3">
    <mergeCell ref="B9:B11"/>
    <mergeCell ref="C9:C11"/>
    <mergeCell ref="D9:D11"/>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57"/>
  <sheetViews>
    <sheetView workbookViewId="0" topLeftCell="A1">
      <selection activeCell="C7" sqref="C7"/>
    </sheetView>
  </sheetViews>
  <sheetFormatPr defaultColWidth="9.00390625" defaultRowHeight="16.5"/>
  <cols>
    <col min="1" max="1" width="27.75390625" style="9" customWidth="1"/>
    <col min="2" max="2" width="7.00390625" style="3" customWidth="1"/>
    <col min="3" max="4" width="7.00390625" style="9" customWidth="1"/>
    <col min="5" max="5" width="8.00390625" style="9" customWidth="1"/>
    <col min="6" max="6" width="7.00390625" style="3" customWidth="1"/>
    <col min="7" max="9" width="7.00390625" style="9" customWidth="1"/>
    <col min="10" max="10" width="7.00390625" style="2" customWidth="1"/>
    <col min="11" max="16384" width="9.00390625" style="2" customWidth="1"/>
  </cols>
  <sheetData>
    <row r="1" spans="1:10" ht="16.5">
      <c r="A1" s="3"/>
      <c r="B1" s="1"/>
      <c r="C1" s="1"/>
      <c r="D1" s="1"/>
      <c r="E1" s="1"/>
      <c r="F1" s="1"/>
      <c r="G1" s="1"/>
      <c r="H1" s="1"/>
      <c r="I1" s="1"/>
      <c r="J1" s="1"/>
    </row>
    <row r="2" spans="1:10" ht="16.5">
      <c r="A2" s="3"/>
      <c r="B2" s="1"/>
      <c r="C2" s="1"/>
      <c r="D2" s="1"/>
      <c r="E2" s="1"/>
      <c r="F2" s="1"/>
      <c r="G2" s="1"/>
      <c r="H2" s="1"/>
      <c r="I2" s="1"/>
      <c r="J2" s="1"/>
    </row>
    <row r="3" spans="1:10" ht="16.5">
      <c r="A3" s="3"/>
      <c r="B3" s="1"/>
      <c r="C3" s="1"/>
      <c r="D3" s="1"/>
      <c r="E3" s="1"/>
      <c r="F3" s="1"/>
      <c r="G3" s="1"/>
      <c r="H3" s="1"/>
      <c r="I3" s="1"/>
      <c r="J3" s="1"/>
    </row>
    <row r="4" spans="1:10" ht="16.5">
      <c r="A4" s="3"/>
      <c r="B4" s="1"/>
      <c r="C4" s="1"/>
      <c r="D4" s="1"/>
      <c r="E4" s="1"/>
      <c r="F4" s="1"/>
      <c r="G4" s="1"/>
      <c r="H4" s="1"/>
      <c r="I4" s="1"/>
      <c r="J4" s="1"/>
    </row>
    <row r="5" spans="1:10" ht="16.5">
      <c r="A5" s="3"/>
      <c r="B5" s="1"/>
      <c r="C5" s="1"/>
      <c r="D5" s="1"/>
      <c r="E5" s="1"/>
      <c r="F5" s="1"/>
      <c r="G5" s="1"/>
      <c r="H5" s="1"/>
      <c r="I5" s="1"/>
      <c r="J5" s="1"/>
    </row>
    <row r="6" spans="1:10" ht="16.5">
      <c r="A6" s="3"/>
      <c r="B6" s="1"/>
      <c r="C6" s="1"/>
      <c r="D6" s="1"/>
      <c r="E6" s="1"/>
      <c r="F6" s="1"/>
      <c r="G6" s="1"/>
      <c r="H6" s="1"/>
      <c r="I6" s="1"/>
      <c r="J6" s="1"/>
    </row>
    <row r="7" spans="1:6" s="51" customFormat="1" ht="15" customHeight="1">
      <c r="A7" s="53" t="s">
        <v>10</v>
      </c>
      <c r="B7" s="50"/>
      <c r="F7" s="50"/>
    </row>
    <row r="8" spans="1:10" s="51" customFormat="1" ht="15" customHeight="1">
      <c r="A8" s="43"/>
      <c r="C8" s="29"/>
      <c r="D8" s="29"/>
      <c r="E8" s="29"/>
      <c r="F8" s="47"/>
      <c r="G8" s="135" t="s">
        <v>18</v>
      </c>
      <c r="H8" s="136"/>
      <c r="I8" s="136"/>
      <c r="J8" s="136"/>
    </row>
    <row r="9" spans="1:10" s="51" customFormat="1" ht="15" customHeight="1">
      <c r="A9" s="73"/>
      <c r="B9" s="145"/>
      <c r="C9" s="85"/>
      <c r="D9" s="85"/>
      <c r="E9" s="18">
        <v>2003</v>
      </c>
      <c r="F9" s="281">
        <v>2002</v>
      </c>
      <c r="G9" s="18">
        <v>2002</v>
      </c>
      <c r="H9" s="18">
        <v>2003</v>
      </c>
      <c r="I9" s="18">
        <v>2003</v>
      </c>
      <c r="J9" s="17">
        <v>2003</v>
      </c>
    </row>
    <row r="10" spans="1:10" s="51" customFormat="1" ht="15" customHeight="1">
      <c r="A10" s="74"/>
      <c r="B10" s="134">
        <v>2000</v>
      </c>
      <c r="C10" s="48">
        <v>2001</v>
      </c>
      <c r="D10" s="48">
        <v>2002</v>
      </c>
      <c r="E10" s="27" t="s">
        <v>6</v>
      </c>
      <c r="F10" s="284" t="s">
        <v>2</v>
      </c>
      <c r="G10" s="137" t="s">
        <v>3</v>
      </c>
      <c r="H10" s="137" t="s">
        <v>0</v>
      </c>
      <c r="I10" s="137" t="s">
        <v>1</v>
      </c>
      <c r="J10" s="132" t="s">
        <v>2</v>
      </c>
    </row>
    <row r="11" spans="1:10" s="51" customFormat="1" ht="15" customHeight="1">
      <c r="A11" s="75"/>
      <c r="B11" s="160"/>
      <c r="C11" s="82"/>
      <c r="D11" s="82"/>
      <c r="E11" s="287" t="s">
        <v>2</v>
      </c>
      <c r="F11" s="285"/>
      <c r="G11" s="31"/>
      <c r="H11" s="31"/>
      <c r="I11" s="31"/>
      <c r="J11" s="32"/>
    </row>
    <row r="12" spans="1:11" s="51" customFormat="1" ht="15" customHeight="1">
      <c r="A12" s="76" t="s">
        <v>11</v>
      </c>
      <c r="B12" s="158">
        <v>99.49</v>
      </c>
      <c r="C12" s="52">
        <v>97.52</v>
      </c>
      <c r="D12" s="52">
        <v>94.94</v>
      </c>
      <c r="E12" s="189">
        <v>93.57</v>
      </c>
      <c r="F12" s="452">
        <v>94.78</v>
      </c>
      <c r="G12" s="189">
        <v>94.46</v>
      </c>
      <c r="H12" s="189">
        <v>94.08</v>
      </c>
      <c r="I12" s="189">
        <v>93.73</v>
      </c>
      <c r="J12" s="182">
        <v>92.9</v>
      </c>
      <c r="K12" s="133"/>
    </row>
    <row r="13" spans="1:11" s="51" customFormat="1" ht="15.75">
      <c r="A13" s="76"/>
      <c r="B13" s="158"/>
      <c r="C13" s="52"/>
      <c r="D13" s="52"/>
      <c r="E13" s="50"/>
      <c r="F13" s="453"/>
      <c r="G13" s="50"/>
      <c r="H13" s="50"/>
      <c r="I13" s="50"/>
      <c r="J13" s="108"/>
      <c r="K13" s="133"/>
    </row>
    <row r="14" spans="1:11" s="51" customFormat="1" ht="15.75">
      <c r="A14" s="77" t="s">
        <v>19</v>
      </c>
      <c r="B14" s="158">
        <v>99.74</v>
      </c>
      <c r="C14" s="52">
        <v>98.3</v>
      </c>
      <c r="D14" s="52">
        <v>96.21</v>
      </c>
      <c r="E14" s="189">
        <v>95.05</v>
      </c>
      <c r="F14" s="453">
        <v>96.28</v>
      </c>
      <c r="G14" s="189">
        <v>95.96</v>
      </c>
      <c r="H14" s="189">
        <v>95.36</v>
      </c>
      <c r="I14" s="189">
        <v>94.91</v>
      </c>
      <c r="J14" s="182">
        <v>94.89</v>
      </c>
      <c r="K14" s="133"/>
    </row>
    <row r="15" spans="1:11" s="51" customFormat="1" ht="15" customHeight="1">
      <c r="A15" s="77" t="s">
        <v>12</v>
      </c>
      <c r="B15" s="158">
        <v>95.35</v>
      </c>
      <c r="C15" s="52">
        <v>90.84</v>
      </c>
      <c r="D15" s="52">
        <v>81.56</v>
      </c>
      <c r="E15" s="189">
        <v>71.54</v>
      </c>
      <c r="F15" s="453">
        <v>78.85</v>
      </c>
      <c r="G15" s="189">
        <v>78.55</v>
      </c>
      <c r="H15" s="189">
        <v>73.1</v>
      </c>
      <c r="I15" s="189">
        <v>72.58</v>
      </c>
      <c r="J15" s="182">
        <v>68.95</v>
      </c>
      <c r="K15" s="133"/>
    </row>
    <row r="16" spans="1:11" s="51" customFormat="1" ht="15" customHeight="1">
      <c r="A16" s="77" t="s">
        <v>20</v>
      </c>
      <c r="B16" s="158">
        <v>99.54</v>
      </c>
      <c r="C16" s="52">
        <v>97.09</v>
      </c>
      <c r="D16" s="52">
        <v>94.05</v>
      </c>
      <c r="E16" s="189">
        <v>93.16</v>
      </c>
      <c r="F16" s="453">
        <v>94.02</v>
      </c>
      <c r="G16" s="189">
        <v>93.69</v>
      </c>
      <c r="H16" s="189">
        <v>93.45</v>
      </c>
      <c r="I16" s="189">
        <v>93.83</v>
      </c>
      <c r="J16" s="182">
        <v>92.2</v>
      </c>
      <c r="K16" s="133"/>
    </row>
    <row r="17" spans="1:11" s="51" customFormat="1" ht="15" customHeight="1">
      <c r="A17" s="77" t="s">
        <v>9</v>
      </c>
      <c r="B17" s="158">
        <v>99.95</v>
      </c>
      <c r="C17" s="52">
        <v>102.59</v>
      </c>
      <c r="D17" s="52">
        <v>105.16</v>
      </c>
      <c r="E17" s="189">
        <v>105.16</v>
      </c>
      <c r="F17" s="453">
        <v>105.22</v>
      </c>
      <c r="G17" s="189">
        <v>105.28</v>
      </c>
      <c r="H17" s="189">
        <v>105.26</v>
      </c>
      <c r="I17" s="189">
        <v>105.21</v>
      </c>
      <c r="J17" s="182">
        <v>105.01</v>
      </c>
      <c r="K17" s="133"/>
    </row>
    <row r="18" spans="1:11" s="51" customFormat="1" ht="15" customHeight="1">
      <c r="A18" s="77" t="s">
        <v>13</v>
      </c>
      <c r="B18" s="158">
        <v>99.2</v>
      </c>
      <c r="C18" s="52">
        <v>94.09</v>
      </c>
      <c r="D18" s="52">
        <v>90.59</v>
      </c>
      <c r="E18" s="189">
        <v>88.05</v>
      </c>
      <c r="F18" s="453">
        <v>89.99</v>
      </c>
      <c r="G18" s="189">
        <v>88.93</v>
      </c>
      <c r="H18" s="189">
        <v>88.31</v>
      </c>
      <c r="I18" s="189">
        <v>87.85</v>
      </c>
      <c r="J18" s="182">
        <v>87.99</v>
      </c>
      <c r="K18" s="133"/>
    </row>
    <row r="19" spans="1:11" s="51" customFormat="1" ht="15" customHeight="1">
      <c r="A19" s="77" t="s">
        <v>21</v>
      </c>
      <c r="B19" s="158">
        <v>100.46</v>
      </c>
      <c r="C19" s="52">
        <v>101.3</v>
      </c>
      <c r="D19" s="52">
        <v>101.32</v>
      </c>
      <c r="E19" s="189">
        <v>100.98</v>
      </c>
      <c r="F19" s="453">
        <v>101.61</v>
      </c>
      <c r="G19" s="189">
        <v>101.29</v>
      </c>
      <c r="H19" s="189">
        <v>101.14</v>
      </c>
      <c r="I19" s="189">
        <v>101.07</v>
      </c>
      <c r="J19" s="182">
        <v>100.72</v>
      </c>
      <c r="K19" s="133"/>
    </row>
    <row r="20" spans="1:11" s="51" customFormat="1" ht="15" customHeight="1">
      <c r="A20" s="77" t="s">
        <v>14</v>
      </c>
      <c r="B20" s="158">
        <v>100.49</v>
      </c>
      <c r="C20" s="52">
        <v>97.35</v>
      </c>
      <c r="D20" s="52">
        <v>95.44</v>
      </c>
      <c r="E20" s="189">
        <v>94.36</v>
      </c>
      <c r="F20" s="453">
        <v>95.23</v>
      </c>
      <c r="G20" s="189">
        <v>94.85</v>
      </c>
      <c r="H20" s="189">
        <v>95.28</v>
      </c>
      <c r="I20" s="189">
        <v>94</v>
      </c>
      <c r="J20" s="182">
        <v>93.81</v>
      </c>
      <c r="K20" s="133"/>
    </row>
    <row r="21" spans="1:11" s="51" customFormat="1" ht="15" customHeight="1">
      <c r="A21" s="77" t="s">
        <v>22</v>
      </c>
      <c r="B21" s="158">
        <v>99.45</v>
      </c>
      <c r="C21" s="52">
        <v>99.02</v>
      </c>
      <c r="D21" s="52">
        <v>98.21</v>
      </c>
      <c r="E21" s="189">
        <v>98.11</v>
      </c>
      <c r="F21" s="453">
        <v>97.99</v>
      </c>
      <c r="G21" s="189">
        <v>97.96</v>
      </c>
      <c r="H21" s="189">
        <v>98.21</v>
      </c>
      <c r="I21" s="189">
        <v>98.09</v>
      </c>
      <c r="J21" s="182">
        <v>98.02</v>
      </c>
      <c r="K21" s="133"/>
    </row>
    <row r="22" spans="1:11" s="51" customFormat="1" ht="15" customHeight="1">
      <c r="A22" s="77" t="s">
        <v>15</v>
      </c>
      <c r="B22" s="158">
        <v>99.49</v>
      </c>
      <c r="C22" s="52">
        <v>98.23</v>
      </c>
      <c r="D22" s="52">
        <v>95.42</v>
      </c>
      <c r="E22" s="189">
        <v>95.21</v>
      </c>
      <c r="F22" s="453">
        <v>95.89</v>
      </c>
      <c r="G22" s="189">
        <v>95.44</v>
      </c>
      <c r="H22" s="189">
        <v>97.44</v>
      </c>
      <c r="I22" s="189">
        <v>95.09</v>
      </c>
      <c r="J22" s="182">
        <v>93.11</v>
      </c>
      <c r="K22" s="133"/>
    </row>
    <row r="23" spans="1:11" s="51" customFormat="1" ht="7.5" customHeight="1">
      <c r="A23" s="77"/>
      <c r="B23" s="158"/>
      <c r="C23" s="52"/>
      <c r="D23" s="52"/>
      <c r="E23" s="47"/>
      <c r="F23" s="454"/>
      <c r="G23" s="47"/>
      <c r="H23" s="47"/>
      <c r="I23" s="47"/>
      <c r="J23" s="190"/>
      <c r="K23" s="133"/>
    </row>
    <row r="24" spans="1:11" s="51" customFormat="1" ht="15" customHeight="1">
      <c r="A24" s="116" t="s">
        <v>16</v>
      </c>
      <c r="B24" s="158">
        <v>99.56</v>
      </c>
      <c r="C24" s="52">
        <v>98.15</v>
      </c>
      <c r="D24" s="52">
        <v>95.9</v>
      </c>
      <c r="E24" s="189">
        <v>94.68</v>
      </c>
      <c r="F24" s="453">
        <v>95.84</v>
      </c>
      <c r="G24" s="189">
        <v>95.51</v>
      </c>
      <c r="H24" s="189">
        <v>94.88</v>
      </c>
      <c r="I24" s="189">
        <v>94.76</v>
      </c>
      <c r="J24" s="182">
        <v>94.4</v>
      </c>
      <c r="K24" s="133"/>
    </row>
    <row r="25" spans="1:11" s="51" customFormat="1" ht="7.5" customHeight="1">
      <c r="A25" s="77"/>
      <c r="B25" s="158"/>
      <c r="C25" s="52"/>
      <c r="D25" s="52"/>
      <c r="E25" s="189"/>
      <c r="F25" s="453"/>
      <c r="G25" s="189"/>
      <c r="H25" s="189"/>
      <c r="I25" s="189"/>
      <c r="J25" s="182"/>
      <c r="K25" s="133"/>
    </row>
    <row r="26" spans="1:11" s="51" customFormat="1" ht="15" customHeight="1">
      <c r="A26" s="116" t="s">
        <v>17</v>
      </c>
      <c r="B26" s="158">
        <v>99.42</v>
      </c>
      <c r="C26" s="52">
        <v>97.36</v>
      </c>
      <c r="D26" s="52">
        <v>94.63</v>
      </c>
      <c r="E26" s="189">
        <v>93.19</v>
      </c>
      <c r="F26" s="453">
        <v>94.46</v>
      </c>
      <c r="G26" s="189">
        <v>94.1</v>
      </c>
      <c r="H26" s="189">
        <v>93.79</v>
      </c>
      <c r="I26" s="189">
        <v>93.31</v>
      </c>
      <c r="J26" s="182">
        <v>92.48</v>
      </c>
      <c r="K26" s="133"/>
    </row>
    <row r="27" spans="1:10" s="51" customFormat="1" ht="7.5" customHeight="1">
      <c r="A27" s="78"/>
      <c r="B27" s="146"/>
      <c r="C27" s="109"/>
      <c r="D27" s="109"/>
      <c r="E27" s="110"/>
      <c r="F27" s="109"/>
      <c r="G27" s="109" t="s">
        <v>7</v>
      </c>
      <c r="H27" s="109"/>
      <c r="I27" s="109"/>
      <c r="J27" s="110"/>
    </row>
    <row r="28" spans="1:10" s="51" customFormat="1" ht="7.5" customHeight="1">
      <c r="A28" s="44"/>
      <c r="B28" s="111"/>
      <c r="C28" s="111"/>
      <c r="D28" s="111"/>
      <c r="E28" s="111"/>
      <c r="F28" s="111"/>
      <c r="G28" s="111"/>
      <c r="H28" s="111"/>
      <c r="I28" s="111"/>
      <c r="J28" s="111"/>
    </row>
    <row r="29" spans="1:10" s="113" customFormat="1" ht="15" customHeight="1">
      <c r="A29" s="117" t="s">
        <v>23</v>
      </c>
      <c r="B29" s="112"/>
      <c r="C29" s="112"/>
      <c r="D29" s="112"/>
      <c r="E29" s="112"/>
      <c r="F29" s="112"/>
      <c r="G29" s="112"/>
      <c r="H29" s="112"/>
      <c r="I29" s="112"/>
      <c r="J29" s="112"/>
    </row>
    <row r="30" spans="1:10" s="113" customFormat="1" ht="15" customHeight="1">
      <c r="A30" s="117" t="s">
        <v>24</v>
      </c>
      <c r="B30" s="112"/>
      <c r="C30" s="112"/>
      <c r="D30" s="112"/>
      <c r="E30" s="112"/>
      <c r="F30" s="112"/>
      <c r="G30" s="112"/>
      <c r="H30" s="112"/>
      <c r="I30" s="112"/>
      <c r="J30" s="112"/>
    </row>
    <row r="31" spans="1:10" s="13" customFormat="1" ht="15" customHeight="1">
      <c r="A31" s="20"/>
      <c r="B31" s="21"/>
      <c r="C31" s="21"/>
      <c r="D31" s="21"/>
      <c r="E31" s="21"/>
      <c r="F31" s="21"/>
      <c r="G31" s="21"/>
      <c r="H31" s="21"/>
      <c r="I31" s="21"/>
      <c r="J31" s="21"/>
    </row>
    <row r="32" spans="1:10" s="7" customFormat="1" ht="15" customHeight="1">
      <c r="A32" s="12"/>
      <c r="B32" s="19"/>
      <c r="C32" s="19"/>
      <c r="D32" s="19"/>
      <c r="E32" s="19"/>
      <c r="F32" s="19"/>
      <c r="G32" s="19"/>
      <c r="H32" s="19"/>
      <c r="I32" s="19"/>
      <c r="J32" s="19"/>
    </row>
    <row r="33" spans="1:10" s="51" customFormat="1" ht="15" customHeight="1">
      <c r="A33" s="53" t="s">
        <v>154</v>
      </c>
      <c r="B33" s="47"/>
      <c r="C33" s="29"/>
      <c r="D33" s="29"/>
      <c r="E33" s="29"/>
      <c r="F33" s="47"/>
      <c r="G33" s="29"/>
      <c r="H33" s="29"/>
      <c r="I33" s="29"/>
      <c r="J33" s="29"/>
    </row>
    <row r="34" spans="1:10" s="51" customFormat="1" ht="15" customHeight="1">
      <c r="A34" s="43"/>
      <c r="B34" s="47"/>
      <c r="C34" s="29"/>
      <c r="D34" s="29"/>
      <c r="E34" s="29"/>
      <c r="F34" s="47"/>
      <c r="G34" s="29"/>
      <c r="H34" s="29"/>
      <c r="I34" s="29"/>
      <c r="J34" s="29"/>
    </row>
    <row r="35" spans="1:10" s="51" customFormat="1" ht="15" customHeight="1">
      <c r="A35" s="25"/>
      <c r="B35" s="482">
        <v>2000</v>
      </c>
      <c r="C35" s="484">
        <v>2001</v>
      </c>
      <c r="D35" s="484">
        <v>2002</v>
      </c>
      <c r="E35" s="17">
        <v>2003</v>
      </c>
      <c r="F35" s="18">
        <v>2002</v>
      </c>
      <c r="G35" s="18">
        <v>2002</v>
      </c>
      <c r="H35" s="18">
        <v>2003</v>
      </c>
      <c r="I35" s="18">
        <v>2003</v>
      </c>
      <c r="J35" s="17">
        <v>2003</v>
      </c>
    </row>
    <row r="36" spans="1:10" s="51" customFormat="1" ht="15" customHeight="1">
      <c r="A36" s="26"/>
      <c r="B36" s="490"/>
      <c r="C36" s="491"/>
      <c r="D36" s="491"/>
      <c r="E36" s="28" t="s">
        <v>155</v>
      </c>
      <c r="F36" s="137" t="s">
        <v>156</v>
      </c>
      <c r="G36" s="137" t="s">
        <v>157</v>
      </c>
      <c r="H36" s="137" t="s">
        <v>158</v>
      </c>
      <c r="I36" s="137" t="s">
        <v>159</v>
      </c>
      <c r="J36" s="132" t="s">
        <v>156</v>
      </c>
    </row>
    <row r="37" spans="1:10" s="51" customFormat="1" ht="15" customHeight="1">
      <c r="A37" s="30"/>
      <c r="B37" s="483"/>
      <c r="C37" s="485"/>
      <c r="D37" s="485"/>
      <c r="E37" s="131" t="s">
        <v>156</v>
      </c>
      <c r="F37" s="31"/>
      <c r="G37" s="31"/>
      <c r="H37" s="31"/>
      <c r="I37" s="31"/>
      <c r="J37" s="32"/>
    </row>
    <row r="38" spans="1:10" s="51" customFormat="1" ht="14.25" customHeight="1">
      <c r="A38" s="33" t="s">
        <v>160</v>
      </c>
      <c r="B38" s="71">
        <v>716</v>
      </c>
      <c r="C38" s="71">
        <v>883</v>
      </c>
      <c r="D38" s="71">
        <v>1187</v>
      </c>
      <c r="E38" s="72">
        <v>1168</v>
      </c>
      <c r="F38" s="71">
        <v>316</v>
      </c>
      <c r="G38" s="71">
        <v>306</v>
      </c>
      <c r="H38" s="71">
        <v>352</v>
      </c>
      <c r="I38" s="71">
        <v>382</v>
      </c>
      <c r="J38" s="72">
        <v>434</v>
      </c>
    </row>
    <row r="39" spans="1:10" s="51" customFormat="1" ht="6" customHeight="1">
      <c r="A39" s="33"/>
      <c r="B39" s="71"/>
      <c r="C39" s="71"/>
      <c r="D39" s="71"/>
      <c r="E39" s="72"/>
      <c r="F39" s="71"/>
      <c r="G39" s="71"/>
      <c r="H39" s="71"/>
      <c r="I39" s="71"/>
      <c r="J39" s="72"/>
    </row>
    <row r="40" spans="1:11" s="51" customFormat="1" ht="15" customHeight="1">
      <c r="A40" s="37" t="s">
        <v>161</v>
      </c>
      <c r="B40" s="69">
        <v>46.4</v>
      </c>
      <c r="C40" s="69">
        <v>40.5</v>
      </c>
      <c r="D40" s="69">
        <v>40.7</v>
      </c>
      <c r="E40" s="64">
        <v>35.8</v>
      </c>
      <c r="F40" s="144">
        <v>38.3</v>
      </c>
      <c r="G40" s="144">
        <v>42.5</v>
      </c>
      <c r="H40" s="144">
        <v>34.4</v>
      </c>
      <c r="I40" s="144">
        <v>38.2</v>
      </c>
      <c r="J40" s="64">
        <v>34.8</v>
      </c>
      <c r="K40" s="133"/>
    </row>
    <row r="41" spans="1:11" s="51" customFormat="1" ht="15" customHeight="1">
      <c r="A41" s="37" t="s">
        <v>162</v>
      </c>
      <c r="B41" s="69">
        <v>8.5</v>
      </c>
      <c r="C41" s="69">
        <v>6.5</v>
      </c>
      <c r="D41" s="69">
        <v>8.1</v>
      </c>
      <c r="E41" s="64">
        <v>11.5</v>
      </c>
      <c r="F41" s="144">
        <v>7.3</v>
      </c>
      <c r="G41" s="144">
        <v>8.2</v>
      </c>
      <c r="H41" s="144">
        <v>11.9</v>
      </c>
      <c r="I41" s="144">
        <v>10.7</v>
      </c>
      <c r="J41" s="64">
        <v>11.8</v>
      </c>
      <c r="K41" s="133"/>
    </row>
    <row r="42" spans="1:11" s="51" customFormat="1" ht="15" customHeight="1">
      <c r="A42" s="37" t="s">
        <v>163</v>
      </c>
      <c r="B42" s="69">
        <v>3.8</v>
      </c>
      <c r="C42" s="69">
        <v>2.5</v>
      </c>
      <c r="D42" s="69">
        <v>0.9</v>
      </c>
      <c r="E42" s="64">
        <v>0.8</v>
      </c>
      <c r="F42" s="144">
        <v>1.6</v>
      </c>
      <c r="G42" s="144">
        <v>0.7</v>
      </c>
      <c r="H42" s="144">
        <v>0.6</v>
      </c>
      <c r="I42" s="144">
        <v>1.3</v>
      </c>
      <c r="J42" s="64">
        <v>0.5</v>
      </c>
      <c r="K42" s="133"/>
    </row>
    <row r="43" spans="1:11" s="51" customFormat="1" ht="15" customHeight="1">
      <c r="A43" s="37" t="s">
        <v>164</v>
      </c>
      <c r="B43" s="69">
        <v>5.4</v>
      </c>
      <c r="C43" s="69">
        <v>5.8</v>
      </c>
      <c r="D43" s="69">
        <v>4.6</v>
      </c>
      <c r="E43" s="64">
        <v>3.8</v>
      </c>
      <c r="F43" s="144">
        <v>6.3</v>
      </c>
      <c r="G43" s="144">
        <v>3.6</v>
      </c>
      <c r="H43" s="144">
        <v>4.3</v>
      </c>
      <c r="I43" s="144">
        <v>2.1</v>
      </c>
      <c r="J43" s="64">
        <v>4.8</v>
      </c>
      <c r="K43" s="133"/>
    </row>
    <row r="44" spans="1:10" s="51" customFormat="1" ht="7.5" customHeight="1">
      <c r="A44" s="37"/>
      <c r="B44" s="67"/>
      <c r="C44" s="67"/>
      <c r="D44" s="67"/>
      <c r="E44" s="68"/>
      <c r="F44" s="67"/>
      <c r="G44" s="67"/>
      <c r="H44" s="67"/>
      <c r="I44" s="67"/>
      <c r="J44" s="68"/>
    </row>
    <row r="45" spans="1:10" s="51" customFormat="1" ht="15" customHeight="1">
      <c r="A45" s="33" t="s">
        <v>165</v>
      </c>
      <c r="B45" s="71">
        <v>111</v>
      </c>
      <c r="C45" s="71">
        <v>90</v>
      </c>
      <c r="D45" s="71">
        <v>99</v>
      </c>
      <c r="E45" s="72">
        <v>137</v>
      </c>
      <c r="F45" s="71">
        <v>36</v>
      </c>
      <c r="G45" s="71">
        <v>21</v>
      </c>
      <c r="H45" s="71">
        <v>45</v>
      </c>
      <c r="I45" s="71">
        <v>58</v>
      </c>
      <c r="J45" s="457">
        <v>34</v>
      </c>
    </row>
    <row r="46" spans="1:10" s="51" customFormat="1" ht="3.75" customHeight="1">
      <c r="A46" s="33"/>
      <c r="B46" s="71"/>
      <c r="C46" s="71"/>
      <c r="D46" s="71"/>
      <c r="E46" s="72"/>
      <c r="F46" s="71"/>
      <c r="G46" s="71"/>
      <c r="H46" s="71"/>
      <c r="I46" s="71"/>
      <c r="J46" s="72"/>
    </row>
    <row r="47" spans="1:10" s="51" customFormat="1" ht="15" customHeight="1">
      <c r="A47" s="37" t="s">
        <v>161</v>
      </c>
      <c r="B47" s="69">
        <v>38.7</v>
      </c>
      <c r="C47" s="69">
        <v>37.8</v>
      </c>
      <c r="D47" s="69">
        <v>40.4</v>
      </c>
      <c r="E47" s="64">
        <v>36.5</v>
      </c>
      <c r="F47" s="144">
        <v>33.3</v>
      </c>
      <c r="G47" s="144">
        <v>61.9</v>
      </c>
      <c r="H47" s="144">
        <v>33.3</v>
      </c>
      <c r="I47" s="144">
        <v>32.8</v>
      </c>
      <c r="J47" s="64">
        <v>47.1</v>
      </c>
    </row>
    <row r="48" spans="1:10" s="51" customFormat="1" ht="15" customHeight="1">
      <c r="A48" s="37" t="s">
        <v>162</v>
      </c>
      <c r="B48" s="69">
        <v>11.7</v>
      </c>
      <c r="C48" s="69">
        <v>5.6</v>
      </c>
      <c r="D48" s="69">
        <v>12.1</v>
      </c>
      <c r="E48" s="64">
        <v>4.4</v>
      </c>
      <c r="F48" s="144">
        <v>16.7</v>
      </c>
      <c r="G48" s="144">
        <v>9.5</v>
      </c>
      <c r="H48" s="144">
        <v>4.4</v>
      </c>
      <c r="I48" s="144">
        <v>3.4</v>
      </c>
      <c r="J48" s="64">
        <v>5.9</v>
      </c>
    </row>
    <row r="49" spans="1:10" s="51" customFormat="1" ht="15" customHeight="1">
      <c r="A49" s="37" t="s">
        <v>163</v>
      </c>
      <c r="B49" s="69">
        <v>9</v>
      </c>
      <c r="C49" s="69">
        <v>7.8</v>
      </c>
      <c r="D49" s="69">
        <v>4</v>
      </c>
      <c r="E49" s="70">
        <v>5.8</v>
      </c>
      <c r="F49" s="69">
        <v>8.3</v>
      </c>
      <c r="G49" s="69" t="s">
        <v>166</v>
      </c>
      <c r="H49" s="69">
        <v>4.4</v>
      </c>
      <c r="I49" s="69">
        <v>8.6</v>
      </c>
      <c r="J49" s="70">
        <v>2.9</v>
      </c>
    </row>
    <row r="50" spans="1:10" s="51" customFormat="1" ht="15" customHeight="1">
      <c r="A50" s="37" t="s">
        <v>164</v>
      </c>
      <c r="B50" s="69">
        <v>6.3</v>
      </c>
      <c r="C50" s="69">
        <v>7.8</v>
      </c>
      <c r="D50" s="69">
        <v>4</v>
      </c>
      <c r="E50" s="64">
        <v>5.1</v>
      </c>
      <c r="F50" s="144">
        <v>5.6</v>
      </c>
      <c r="G50" s="69" t="s">
        <v>166</v>
      </c>
      <c r="H50" s="69">
        <v>8.9</v>
      </c>
      <c r="I50" s="69">
        <v>3.4</v>
      </c>
      <c r="J50" s="70">
        <v>2.9</v>
      </c>
    </row>
    <row r="51" spans="1:10" s="51" customFormat="1" ht="7.5" customHeight="1">
      <c r="A51" s="37"/>
      <c r="B51" s="67"/>
      <c r="C51" s="67"/>
      <c r="D51" s="67"/>
      <c r="E51" s="64"/>
      <c r="F51" s="67"/>
      <c r="G51" s="67"/>
      <c r="H51" s="67"/>
      <c r="I51" s="67"/>
      <c r="J51" s="68"/>
    </row>
    <row r="52" spans="1:10" s="51" customFormat="1" ht="15" customHeight="1">
      <c r="A52" s="33" t="s">
        <v>167</v>
      </c>
      <c r="B52" s="65">
        <v>1038.6</v>
      </c>
      <c r="C52" s="65">
        <v>2113.378</v>
      </c>
      <c r="D52" s="65">
        <v>1273.015</v>
      </c>
      <c r="E52" s="66">
        <v>3349.44</v>
      </c>
      <c r="F52" s="65">
        <v>365.728</v>
      </c>
      <c r="G52" s="65">
        <v>475.77</v>
      </c>
      <c r="H52" s="65">
        <v>361.43</v>
      </c>
      <c r="I52" s="65">
        <v>476.712</v>
      </c>
      <c r="J52" s="66">
        <v>2511.298</v>
      </c>
    </row>
    <row r="53" spans="1:10" s="51" customFormat="1" ht="15" customHeight="1">
      <c r="A53" s="33" t="s">
        <v>168</v>
      </c>
      <c r="E53" s="108"/>
      <c r="J53" s="108"/>
    </row>
    <row r="54" spans="1:10" s="51" customFormat="1" ht="7.5" customHeight="1">
      <c r="A54" s="38"/>
      <c r="B54" s="79"/>
      <c r="C54" s="79"/>
      <c r="D54" s="79"/>
      <c r="E54" s="80"/>
      <c r="F54" s="79"/>
      <c r="G54" s="79"/>
      <c r="H54" s="79"/>
      <c r="I54" s="79"/>
      <c r="J54" s="80"/>
    </row>
    <row r="55" spans="1:9" ht="4.5" customHeight="1">
      <c r="A55" s="54"/>
      <c r="B55" s="61"/>
      <c r="C55" s="54"/>
      <c r="D55" s="54"/>
      <c r="E55" s="54"/>
      <c r="F55" s="61"/>
      <c r="G55" s="54"/>
      <c r="H55" s="54"/>
      <c r="I55" s="54"/>
    </row>
    <row r="56" spans="1:9" ht="16.5">
      <c r="A56" s="106" t="s">
        <v>169</v>
      </c>
      <c r="B56" s="61"/>
      <c r="C56" s="54"/>
      <c r="D56" s="54"/>
      <c r="E56" s="54"/>
      <c r="F56" s="61"/>
      <c r="G56" s="51" t="s">
        <v>7</v>
      </c>
      <c r="H56" s="54"/>
      <c r="I56" s="54"/>
    </row>
    <row r="57" spans="1:9" ht="16.5">
      <c r="A57" s="54"/>
      <c r="B57" s="61"/>
      <c r="C57" s="54"/>
      <c r="D57" s="54"/>
      <c r="E57" s="54"/>
      <c r="F57" s="61"/>
      <c r="G57" s="54"/>
      <c r="H57" s="54"/>
      <c r="I57" s="54"/>
    </row>
  </sheetData>
  <mergeCells count="3">
    <mergeCell ref="B35:B37"/>
    <mergeCell ref="C35:C37"/>
    <mergeCell ref="D35:D37"/>
  </mergeCell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109"/>
  <sheetViews>
    <sheetView workbookViewId="0" topLeftCell="A1">
      <selection activeCell="A21" sqref="A21"/>
    </sheetView>
  </sheetViews>
  <sheetFormatPr defaultColWidth="9.00390625" defaultRowHeight="13.5" customHeight="1"/>
  <cols>
    <col min="1" max="1" width="31.125" style="54" customWidth="1"/>
    <col min="2" max="2" width="7.00390625" style="81" customWidth="1"/>
    <col min="3" max="3" width="7.50390625" style="0" customWidth="1"/>
    <col min="4" max="4" width="7.25390625" style="0" customWidth="1"/>
    <col min="5" max="5" width="8.125" style="0" customWidth="1"/>
    <col min="6" max="6" width="6.625" style="81" customWidth="1"/>
    <col min="7" max="9" width="6.625" style="0" customWidth="1"/>
    <col min="10" max="10" width="7.50390625" style="0" customWidth="1"/>
  </cols>
  <sheetData>
    <row r="1" spans="1:10" ht="15" customHeight="1">
      <c r="A1" s="61"/>
      <c r="B1" s="50"/>
      <c r="C1" s="50"/>
      <c r="D1" s="50"/>
      <c r="E1" s="50"/>
      <c r="F1" s="50"/>
      <c r="G1" s="50"/>
      <c r="H1" s="50"/>
      <c r="I1" s="50"/>
      <c r="J1" s="50"/>
    </row>
    <row r="2" spans="1:10" ht="15" customHeight="1">
      <c r="A2" s="61"/>
      <c r="B2" s="50"/>
      <c r="C2" s="50"/>
      <c r="D2" s="50"/>
      <c r="E2" s="50"/>
      <c r="F2" s="50"/>
      <c r="G2" s="50"/>
      <c r="H2" s="50"/>
      <c r="I2" s="50"/>
      <c r="J2" s="50"/>
    </row>
    <row r="3" spans="1:10" ht="15" customHeight="1">
      <c r="A3" s="61"/>
      <c r="B3" s="50"/>
      <c r="C3" s="50"/>
      <c r="D3" s="50"/>
      <c r="E3" s="50"/>
      <c r="F3" s="50"/>
      <c r="G3" s="50"/>
      <c r="H3" s="50"/>
      <c r="I3" s="50"/>
      <c r="J3" s="50"/>
    </row>
    <row r="4" spans="1:10" ht="15" customHeight="1">
      <c r="A4" s="61"/>
      <c r="B4" s="50"/>
      <c r="C4" s="50"/>
      <c r="D4" s="50"/>
      <c r="E4" s="50"/>
      <c r="F4" s="50"/>
      <c r="G4" s="50"/>
      <c r="H4" s="50"/>
      <c r="I4" s="50"/>
      <c r="J4" s="50"/>
    </row>
    <row r="5" spans="1:10" ht="21" customHeight="1">
      <c r="A5" s="61"/>
      <c r="B5" s="50"/>
      <c r="C5" s="50"/>
      <c r="D5" s="50"/>
      <c r="E5" s="50"/>
      <c r="F5" s="50"/>
      <c r="G5" s="50"/>
      <c r="H5" s="50"/>
      <c r="I5" s="50"/>
      <c r="J5" s="50"/>
    </row>
    <row r="6" spans="1:10" ht="4.5" customHeight="1">
      <c r="A6" s="61"/>
      <c r="B6" s="50"/>
      <c r="C6" s="50"/>
      <c r="D6" s="50"/>
      <c r="E6" s="50"/>
      <c r="F6" s="50"/>
      <c r="G6" s="50"/>
      <c r="H6" s="50"/>
      <c r="I6" s="50"/>
      <c r="J6" s="50"/>
    </row>
    <row r="7" spans="1:10" ht="13.5" customHeight="1">
      <c r="A7" s="53" t="s">
        <v>219</v>
      </c>
      <c r="B7" s="44"/>
      <c r="C7" s="43"/>
      <c r="D7" s="43"/>
      <c r="E7" s="43"/>
      <c r="F7" s="44"/>
      <c r="G7" s="43"/>
      <c r="H7" s="43"/>
      <c r="I7" s="43"/>
      <c r="J7" s="43"/>
    </row>
    <row r="8" spans="1:10" s="51" customFormat="1" ht="2.25" customHeight="1">
      <c r="A8" s="43"/>
      <c r="B8" s="47"/>
      <c r="C8" s="29"/>
      <c r="D8" s="29"/>
      <c r="E8" s="29"/>
      <c r="F8" s="47"/>
      <c r="G8" s="29"/>
      <c r="H8" s="29"/>
      <c r="I8" s="29"/>
      <c r="J8" s="29"/>
    </row>
    <row r="9" spans="1:10" s="55" customFormat="1" ht="13.5" customHeight="1">
      <c r="A9" s="316"/>
      <c r="B9" s="494">
        <v>2000</v>
      </c>
      <c r="C9" s="497">
        <v>2001</v>
      </c>
      <c r="D9" s="497">
        <v>2002</v>
      </c>
      <c r="E9" s="319">
        <v>2003</v>
      </c>
      <c r="F9" s="320">
        <v>2002</v>
      </c>
      <c r="G9" s="321">
        <v>2002</v>
      </c>
      <c r="H9" s="321">
        <v>2003</v>
      </c>
      <c r="I9" s="321">
        <v>2003</v>
      </c>
      <c r="J9" s="319">
        <v>2003</v>
      </c>
    </row>
    <row r="10" spans="1:10" s="55" customFormat="1" ht="13.5" customHeight="1">
      <c r="A10" s="322"/>
      <c r="B10" s="495"/>
      <c r="C10" s="498"/>
      <c r="D10" s="498"/>
      <c r="E10" s="324" t="s">
        <v>220</v>
      </c>
      <c r="F10" s="325" t="s">
        <v>221</v>
      </c>
      <c r="G10" s="326" t="s">
        <v>222</v>
      </c>
      <c r="H10" s="326" t="s">
        <v>223</v>
      </c>
      <c r="I10" s="326" t="s">
        <v>224</v>
      </c>
      <c r="J10" s="327" t="s">
        <v>221</v>
      </c>
    </row>
    <row r="11" spans="1:10" s="55" customFormat="1" ht="13.5" customHeight="1">
      <c r="A11" s="328"/>
      <c r="B11" s="496"/>
      <c r="C11" s="499"/>
      <c r="D11" s="499"/>
      <c r="E11" s="329" t="s">
        <v>221</v>
      </c>
      <c r="F11" s="330"/>
      <c r="G11" s="331"/>
      <c r="H11" s="331"/>
      <c r="I11" s="331"/>
      <c r="J11" s="332"/>
    </row>
    <row r="12" spans="1:10" s="55" customFormat="1" ht="2.25" customHeight="1">
      <c r="A12" s="322"/>
      <c r="B12" s="323"/>
      <c r="C12" s="323"/>
      <c r="D12" s="323"/>
      <c r="E12" s="333"/>
      <c r="F12" s="334"/>
      <c r="G12" s="335"/>
      <c r="H12" s="335"/>
      <c r="I12" s="335"/>
      <c r="J12" s="324"/>
    </row>
    <row r="13" spans="1:10" s="55" customFormat="1" ht="14.25" customHeight="1">
      <c r="A13" s="336" t="s">
        <v>225</v>
      </c>
      <c r="B13" s="337">
        <v>431.5</v>
      </c>
      <c r="C13" s="337">
        <v>436.7</v>
      </c>
      <c r="D13" s="337">
        <v>441.6</v>
      </c>
      <c r="E13" s="338" t="s">
        <v>226</v>
      </c>
      <c r="F13" s="339">
        <v>439.8</v>
      </c>
      <c r="G13" s="340">
        <v>441.6</v>
      </c>
      <c r="H13" s="340">
        <v>442.3</v>
      </c>
      <c r="I13" s="340" t="s">
        <v>227</v>
      </c>
      <c r="J13" s="338" t="s">
        <v>228</v>
      </c>
    </row>
    <row r="14" spans="1:10" s="55" customFormat="1" ht="2.25" customHeight="1">
      <c r="A14" s="341"/>
      <c r="B14" s="342"/>
      <c r="C14" s="342"/>
      <c r="D14" s="342"/>
      <c r="E14" s="343"/>
      <c r="F14" s="344"/>
      <c r="G14" s="345"/>
      <c r="H14" s="345"/>
      <c r="I14" s="345"/>
      <c r="J14" s="343"/>
    </row>
    <row r="15" spans="1:10" s="56" customFormat="1" ht="13.5" customHeight="1">
      <c r="A15" s="341" t="s">
        <v>229</v>
      </c>
      <c r="B15" s="346">
        <v>3849</v>
      </c>
      <c r="C15" s="346">
        <v>3241</v>
      </c>
      <c r="D15" s="346">
        <v>3162</v>
      </c>
      <c r="E15" s="347">
        <v>2349</v>
      </c>
      <c r="F15" s="348">
        <v>817</v>
      </c>
      <c r="G15" s="346">
        <v>915</v>
      </c>
      <c r="H15" s="346">
        <v>771</v>
      </c>
      <c r="I15" s="346" t="s">
        <v>230</v>
      </c>
      <c r="J15" s="347">
        <v>833</v>
      </c>
    </row>
    <row r="16" spans="1:10" s="51" customFormat="1" ht="2.25" customHeight="1">
      <c r="A16" s="349"/>
      <c r="B16" s="350"/>
      <c r="C16" s="350"/>
      <c r="D16" s="350"/>
      <c r="E16" s="351"/>
      <c r="F16" s="352"/>
      <c r="G16" s="350"/>
      <c r="H16" s="350"/>
      <c r="I16" s="350"/>
      <c r="J16" s="351"/>
    </row>
    <row r="17" spans="1:10" s="51" customFormat="1" ht="13.5" customHeight="1">
      <c r="A17" s="341" t="s">
        <v>231</v>
      </c>
      <c r="B17" s="346">
        <v>1338</v>
      </c>
      <c r="C17" s="346">
        <v>1327</v>
      </c>
      <c r="D17" s="346">
        <v>1415</v>
      </c>
      <c r="E17" s="347">
        <v>1099</v>
      </c>
      <c r="F17" s="348">
        <v>318</v>
      </c>
      <c r="G17" s="346">
        <v>378</v>
      </c>
      <c r="H17" s="346">
        <v>414</v>
      </c>
      <c r="I17" s="346">
        <v>363</v>
      </c>
      <c r="J17" s="347">
        <v>322</v>
      </c>
    </row>
    <row r="18" spans="1:10" s="51" customFormat="1" ht="2.25" customHeight="1">
      <c r="A18" s="349"/>
      <c r="B18" s="350"/>
      <c r="C18" s="350"/>
      <c r="D18" s="350"/>
      <c r="E18" s="351"/>
      <c r="F18" s="352"/>
      <c r="G18" s="350"/>
      <c r="H18" s="350"/>
      <c r="I18" s="350"/>
      <c r="J18" s="351"/>
    </row>
    <row r="19" spans="1:10" s="51" customFormat="1" ht="13.5" customHeight="1">
      <c r="A19" s="341" t="s">
        <v>232</v>
      </c>
      <c r="B19" s="346">
        <v>1222</v>
      </c>
      <c r="C19" s="346">
        <v>1222</v>
      </c>
      <c r="D19" s="346">
        <v>1209</v>
      </c>
      <c r="E19" s="347">
        <v>913</v>
      </c>
      <c r="F19" s="348">
        <v>271</v>
      </c>
      <c r="G19" s="346">
        <v>290</v>
      </c>
      <c r="H19" s="346">
        <v>316</v>
      </c>
      <c r="I19" s="346">
        <v>301</v>
      </c>
      <c r="J19" s="347">
        <v>296</v>
      </c>
    </row>
    <row r="20" spans="1:10" s="51" customFormat="1" ht="2.25" customHeight="1">
      <c r="A20" s="349"/>
      <c r="B20" s="350"/>
      <c r="C20" s="350"/>
      <c r="D20" s="350"/>
      <c r="E20" s="351"/>
      <c r="F20" s="352"/>
      <c r="G20" s="350"/>
      <c r="H20" s="350"/>
      <c r="I20" s="350"/>
      <c r="J20" s="351"/>
    </row>
    <row r="21" spans="1:10" s="51" customFormat="1" ht="13.5" customHeight="1">
      <c r="A21" s="341" t="s">
        <v>233</v>
      </c>
      <c r="B21" s="346">
        <v>1127</v>
      </c>
      <c r="C21" s="346">
        <v>2359</v>
      </c>
      <c r="D21" s="346">
        <v>4092</v>
      </c>
      <c r="E21" s="347">
        <v>1928</v>
      </c>
      <c r="F21" s="348">
        <v>1487</v>
      </c>
      <c r="G21" s="346">
        <v>920</v>
      </c>
      <c r="H21" s="346">
        <v>380</v>
      </c>
      <c r="I21" s="346">
        <v>674</v>
      </c>
      <c r="J21" s="347">
        <v>874</v>
      </c>
    </row>
    <row r="22" spans="1:10" s="51" customFormat="1" ht="13.5" customHeight="1">
      <c r="A22" s="349" t="s">
        <v>234</v>
      </c>
      <c r="B22" s="353"/>
      <c r="C22" s="353"/>
      <c r="D22" s="353"/>
      <c r="E22" s="354"/>
      <c r="F22" s="355"/>
      <c r="G22" s="353"/>
      <c r="H22" s="353"/>
      <c r="I22" s="353"/>
      <c r="J22" s="354"/>
    </row>
    <row r="23" spans="1:10" s="51" customFormat="1" ht="13.5" customHeight="1">
      <c r="A23" s="349" t="s">
        <v>235</v>
      </c>
      <c r="B23" s="356">
        <v>23.3</v>
      </c>
      <c r="C23" s="357">
        <v>9.9</v>
      </c>
      <c r="D23" s="357">
        <v>9.5</v>
      </c>
      <c r="E23" s="358">
        <v>14.5</v>
      </c>
      <c r="F23" s="359">
        <v>8.1</v>
      </c>
      <c r="G23" s="356">
        <v>11.2</v>
      </c>
      <c r="H23" s="356">
        <v>27.1</v>
      </c>
      <c r="I23" s="356">
        <v>12.8</v>
      </c>
      <c r="J23" s="358">
        <v>10.4</v>
      </c>
    </row>
    <row r="24" spans="1:10" s="51" customFormat="1" ht="13.5" customHeight="1">
      <c r="A24" s="349" t="s">
        <v>236</v>
      </c>
      <c r="B24" s="356">
        <v>8.6</v>
      </c>
      <c r="C24" s="356">
        <v>5.2</v>
      </c>
      <c r="D24" s="356">
        <v>3</v>
      </c>
      <c r="E24" s="358">
        <v>4</v>
      </c>
      <c r="F24" s="359">
        <v>2.5</v>
      </c>
      <c r="G24" s="356">
        <v>2.9</v>
      </c>
      <c r="H24" s="356">
        <v>7.9</v>
      </c>
      <c r="I24" s="356">
        <v>4</v>
      </c>
      <c r="J24" s="358">
        <v>2.4</v>
      </c>
    </row>
    <row r="25" spans="1:10" s="51" customFormat="1" ht="13.5" customHeight="1">
      <c r="A25" s="349" t="s">
        <v>237</v>
      </c>
      <c r="B25" s="356">
        <v>2.8</v>
      </c>
      <c r="C25" s="356">
        <v>1</v>
      </c>
      <c r="D25" s="356">
        <v>0.4</v>
      </c>
      <c r="E25" s="358">
        <v>0.6</v>
      </c>
      <c r="F25" s="359">
        <v>0.5</v>
      </c>
      <c r="G25" s="356">
        <v>0.1</v>
      </c>
      <c r="H25" s="356">
        <v>1.3</v>
      </c>
      <c r="I25" s="356">
        <v>0.3</v>
      </c>
      <c r="J25" s="358">
        <v>0.6</v>
      </c>
    </row>
    <row r="26" spans="1:10" s="51" customFormat="1" ht="1.5" customHeight="1">
      <c r="A26" s="349"/>
      <c r="B26" s="360"/>
      <c r="C26" s="360"/>
      <c r="D26" s="360"/>
      <c r="E26" s="361"/>
      <c r="F26" s="362"/>
      <c r="G26" s="360"/>
      <c r="H26" s="360"/>
      <c r="I26" s="360"/>
      <c r="J26" s="361"/>
    </row>
    <row r="27" spans="1:10" s="51" customFormat="1" ht="13.5" customHeight="1">
      <c r="A27" s="341" t="s">
        <v>238</v>
      </c>
      <c r="B27" s="346">
        <v>2919</v>
      </c>
      <c r="C27" s="346">
        <v>4621</v>
      </c>
      <c r="D27" s="346">
        <v>3110</v>
      </c>
      <c r="E27" s="347">
        <v>1939</v>
      </c>
      <c r="F27" s="348">
        <v>821</v>
      </c>
      <c r="G27" s="346">
        <v>662</v>
      </c>
      <c r="H27" s="346">
        <v>656</v>
      </c>
      <c r="I27" s="346">
        <v>524</v>
      </c>
      <c r="J27" s="347">
        <v>759</v>
      </c>
    </row>
    <row r="28" spans="1:10" s="51" customFormat="1" ht="13.5" customHeight="1">
      <c r="A28" s="349" t="s">
        <v>239</v>
      </c>
      <c r="B28" s="360"/>
      <c r="C28" s="360"/>
      <c r="D28" s="360"/>
      <c r="E28" s="361"/>
      <c r="F28" s="362"/>
      <c r="G28" s="360"/>
      <c r="H28" s="360"/>
      <c r="I28" s="360"/>
      <c r="J28" s="361"/>
    </row>
    <row r="29" spans="1:10" s="51" customFormat="1" ht="13.5" customHeight="1">
      <c r="A29" s="349" t="s">
        <v>240</v>
      </c>
      <c r="B29" s="356">
        <v>44.7</v>
      </c>
      <c r="C29" s="356">
        <v>52.7</v>
      </c>
      <c r="D29" s="356">
        <v>28.5</v>
      </c>
      <c r="E29" s="358">
        <v>35.4</v>
      </c>
      <c r="F29" s="359">
        <v>31.7</v>
      </c>
      <c r="G29" s="356">
        <v>23.4</v>
      </c>
      <c r="H29" s="356">
        <v>36.1</v>
      </c>
      <c r="I29" s="356">
        <v>19.3</v>
      </c>
      <c r="J29" s="358">
        <v>46</v>
      </c>
    </row>
    <row r="30" spans="1:10" s="51" customFormat="1" ht="13.5" customHeight="1">
      <c r="A30" s="349" t="s">
        <v>241</v>
      </c>
      <c r="B30" s="356">
        <v>12.7</v>
      </c>
      <c r="C30" s="356">
        <v>9.4</v>
      </c>
      <c r="D30" s="356">
        <v>22.9</v>
      </c>
      <c r="E30" s="358">
        <v>18.7</v>
      </c>
      <c r="F30" s="359">
        <v>33.7</v>
      </c>
      <c r="G30" s="356">
        <v>37.5</v>
      </c>
      <c r="H30" s="356">
        <v>22.6</v>
      </c>
      <c r="I30" s="356">
        <v>19.7</v>
      </c>
      <c r="J30" s="358">
        <v>14.6</v>
      </c>
    </row>
    <row r="31" spans="1:10" s="51" customFormat="1" ht="13.5" customHeight="1">
      <c r="A31" s="349" t="s">
        <v>242</v>
      </c>
      <c r="B31" s="356">
        <v>20.2</v>
      </c>
      <c r="C31" s="356">
        <v>30</v>
      </c>
      <c r="D31" s="356">
        <v>37.7</v>
      </c>
      <c r="E31" s="358">
        <v>35.7</v>
      </c>
      <c r="F31" s="359">
        <v>28.1</v>
      </c>
      <c r="G31" s="356">
        <v>30.4</v>
      </c>
      <c r="H31" s="356">
        <v>29.4</v>
      </c>
      <c r="I31" s="356">
        <v>50</v>
      </c>
      <c r="J31" s="358">
        <v>31.4</v>
      </c>
    </row>
    <row r="32" spans="1:10" s="51" customFormat="1" ht="13.5" customHeight="1">
      <c r="A32" s="349" t="s">
        <v>243</v>
      </c>
      <c r="B32" s="356">
        <v>11.1</v>
      </c>
      <c r="C32" s="356">
        <v>3.9</v>
      </c>
      <c r="D32" s="356">
        <v>4.7</v>
      </c>
      <c r="E32" s="358">
        <v>5.2</v>
      </c>
      <c r="F32" s="359">
        <v>3.3</v>
      </c>
      <c r="G32" s="356">
        <v>4.4</v>
      </c>
      <c r="H32" s="356">
        <v>6.1</v>
      </c>
      <c r="I32" s="356">
        <v>5.3</v>
      </c>
      <c r="J32" s="358">
        <v>4.3</v>
      </c>
    </row>
    <row r="33" spans="1:10" s="51" customFormat="1" ht="13.5" customHeight="1">
      <c r="A33" s="363" t="s">
        <v>244</v>
      </c>
      <c r="B33" s="356">
        <v>11.3</v>
      </c>
      <c r="C33" s="356">
        <v>4.1</v>
      </c>
      <c r="D33" s="356">
        <v>6.3</v>
      </c>
      <c r="E33" s="358">
        <v>5</v>
      </c>
      <c r="F33" s="359">
        <v>3.2</v>
      </c>
      <c r="G33" s="356">
        <v>4.4</v>
      </c>
      <c r="H33" s="356">
        <v>5.8</v>
      </c>
      <c r="I33" s="356">
        <v>5.7</v>
      </c>
      <c r="J33" s="358">
        <v>3.7</v>
      </c>
    </row>
    <row r="34" spans="1:10" s="51" customFormat="1" ht="1.5" customHeight="1">
      <c r="A34" s="349"/>
      <c r="B34" s="360"/>
      <c r="C34" s="360"/>
      <c r="D34" s="360"/>
      <c r="E34" s="361"/>
      <c r="F34" s="362"/>
      <c r="G34" s="360"/>
      <c r="H34" s="360"/>
      <c r="I34" s="360"/>
      <c r="J34" s="361"/>
    </row>
    <row r="35" spans="1:10" s="51" customFormat="1" ht="13.5" customHeight="1">
      <c r="A35" s="341" t="s">
        <v>245</v>
      </c>
      <c r="B35" s="346">
        <v>8925</v>
      </c>
      <c r="C35" s="346">
        <v>8905</v>
      </c>
      <c r="D35" s="346">
        <v>9088</v>
      </c>
      <c r="E35" s="347">
        <v>7482</v>
      </c>
      <c r="F35" s="348">
        <v>2327</v>
      </c>
      <c r="G35" s="346">
        <v>2289</v>
      </c>
      <c r="H35" s="346">
        <v>2398</v>
      </c>
      <c r="I35" s="346">
        <v>2496</v>
      </c>
      <c r="J35" s="347">
        <v>2588</v>
      </c>
    </row>
    <row r="36" spans="1:10" s="51" customFormat="1" ht="13.5" customHeight="1">
      <c r="A36" s="349" t="s">
        <v>246</v>
      </c>
      <c r="B36" s="364">
        <v>53.5</v>
      </c>
      <c r="C36" s="364">
        <v>52.7</v>
      </c>
      <c r="D36" s="364">
        <v>53.4</v>
      </c>
      <c r="E36" s="365">
        <v>55.3</v>
      </c>
      <c r="F36" s="366">
        <v>54.7</v>
      </c>
      <c r="G36" s="364">
        <v>52.2</v>
      </c>
      <c r="H36" s="364">
        <v>55.8</v>
      </c>
      <c r="I36" s="364">
        <v>53.7</v>
      </c>
      <c r="J36" s="365">
        <v>56.3</v>
      </c>
    </row>
    <row r="37" spans="1:10" s="51" customFormat="1" ht="13.5" customHeight="1">
      <c r="A37" s="349" t="s">
        <v>247</v>
      </c>
      <c r="B37" s="364">
        <v>19.9</v>
      </c>
      <c r="C37" s="364">
        <v>21.1</v>
      </c>
      <c r="D37" s="364">
        <v>22.4</v>
      </c>
      <c r="E37" s="365">
        <v>24.5</v>
      </c>
      <c r="F37" s="366">
        <v>22.6</v>
      </c>
      <c r="G37" s="364">
        <v>24.8</v>
      </c>
      <c r="H37" s="364">
        <v>22.4</v>
      </c>
      <c r="I37" s="364">
        <v>26.2</v>
      </c>
      <c r="J37" s="365">
        <v>24.8</v>
      </c>
    </row>
    <row r="38" spans="1:10" s="51" customFormat="1" ht="13.5" customHeight="1">
      <c r="A38" s="349" t="s">
        <v>248</v>
      </c>
      <c r="B38" s="364">
        <v>9.3</v>
      </c>
      <c r="C38" s="364">
        <v>8.3</v>
      </c>
      <c r="D38" s="364">
        <v>7.4</v>
      </c>
      <c r="E38" s="365">
        <v>5.2</v>
      </c>
      <c r="F38" s="366">
        <v>7</v>
      </c>
      <c r="G38" s="364">
        <v>6.6</v>
      </c>
      <c r="H38" s="364">
        <v>5.6</v>
      </c>
      <c r="I38" s="364">
        <v>5.4</v>
      </c>
      <c r="J38" s="365">
        <v>4.7</v>
      </c>
    </row>
    <row r="39" spans="1:10" s="51" customFormat="1" ht="2.25" customHeight="1">
      <c r="A39" s="38"/>
      <c r="B39" s="109"/>
      <c r="C39" s="109"/>
      <c r="D39" s="109"/>
      <c r="E39" s="110"/>
      <c r="F39" s="119"/>
      <c r="G39" s="109"/>
      <c r="H39" s="109"/>
      <c r="I39" s="109"/>
      <c r="J39" s="110"/>
    </row>
    <row r="40" spans="1:6" s="51" customFormat="1" ht="7.5" customHeight="1">
      <c r="A40" s="54" t="s">
        <v>249</v>
      </c>
      <c r="B40" s="50"/>
      <c r="F40" s="50"/>
    </row>
    <row r="41" spans="1:10" s="51" customFormat="1" ht="16.5">
      <c r="A41" s="53" t="s">
        <v>250</v>
      </c>
      <c r="B41" s="47"/>
      <c r="C41" s="29"/>
      <c r="D41" s="29"/>
      <c r="E41" s="29"/>
      <c r="F41" s="47"/>
      <c r="G41" s="29"/>
      <c r="H41" s="29"/>
      <c r="I41" s="29"/>
      <c r="J41" s="29"/>
    </row>
    <row r="42" spans="1:10" s="51" customFormat="1" ht="2.25" customHeight="1">
      <c r="A42" s="43"/>
      <c r="B42" s="47"/>
      <c r="C42" s="29"/>
      <c r="D42" s="29"/>
      <c r="E42" s="29"/>
      <c r="F42" s="47"/>
      <c r="G42" s="29"/>
      <c r="H42" s="29"/>
      <c r="I42" s="29"/>
      <c r="J42" s="29"/>
    </row>
    <row r="43" spans="1:10" s="51" customFormat="1" ht="13.5" customHeight="1">
      <c r="A43" s="367"/>
      <c r="B43" s="368"/>
      <c r="C43" s="500">
        <v>2000</v>
      </c>
      <c r="D43" s="502">
        <v>2001</v>
      </c>
      <c r="E43" s="492">
        <v>2002</v>
      </c>
      <c r="F43" s="320">
        <v>2002</v>
      </c>
      <c r="G43" s="321">
        <v>2002</v>
      </c>
      <c r="H43" s="321">
        <v>2003</v>
      </c>
      <c r="I43" s="321">
        <v>2003</v>
      </c>
      <c r="J43" s="319">
        <v>2003</v>
      </c>
    </row>
    <row r="44" spans="1:10" s="51" customFormat="1" ht="13.5" customHeight="1">
      <c r="A44" s="369"/>
      <c r="B44" s="370"/>
      <c r="C44" s="501"/>
      <c r="D44" s="503"/>
      <c r="E44" s="493"/>
      <c r="F44" s="371" t="s">
        <v>221</v>
      </c>
      <c r="G44" s="372" t="s">
        <v>222</v>
      </c>
      <c r="H44" s="373" t="s">
        <v>223</v>
      </c>
      <c r="I44" s="373" t="s">
        <v>224</v>
      </c>
      <c r="J44" s="374" t="s">
        <v>221</v>
      </c>
    </row>
    <row r="45" spans="1:10" s="51" customFormat="1" ht="2.25" customHeight="1">
      <c r="A45" s="375"/>
      <c r="B45" s="376"/>
      <c r="C45" s="377"/>
      <c r="D45" s="377"/>
      <c r="E45" s="378"/>
      <c r="F45" s="334"/>
      <c r="G45" s="335"/>
      <c r="H45" s="335"/>
      <c r="I45" s="335"/>
      <c r="J45" s="324"/>
    </row>
    <row r="46" spans="1:10" s="51" customFormat="1" ht="12" customHeight="1">
      <c r="A46" s="379" t="s">
        <v>251</v>
      </c>
      <c r="B46" s="380"/>
      <c r="C46" s="381">
        <v>6.8</v>
      </c>
      <c r="D46" s="381">
        <v>6.4</v>
      </c>
      <c r="E46" s="380">
        <v>6.3</v>
      </c>
      <c r="F46" s="382">
        <v>6.4</v>
      </c>
      <c r="G46" s="381">
        <v>6.2</v>
      </c>
      <c r="H46" s="381">
        <v>6.1</v>
      </c>
      <c r="I46" s="381">
        <v>6.5</v>
      </c>
      <c r="J46" s="380">
        <v>6</v>
      </c>
    </row>
    <row r="47" spans="1:10" s="51" customFormat="1" ht="2.25" customHeight="1">
      <c r="A47" s="379"/>
      <c r="B47" s="380"/>
      <c r="C47" s="381"/>
      <c r="D47" s="381"/>
      <c r="E47" s="380"/>
      <c r="F47" s="382"/>
      <c r="G47" s="381"/>
      <c r="H47" s="381" t="s">
        <v>92</v>
      </c>
      <c r="I47" s="381"/>
      <c r="J47" s="380"/>
    </row>
    <row r="48" spans="1:10" s="51" customFormat="1" ht="13.5" customHeight="1">
      <c r="A48" s="379" t="s">
        <v>252</v>
      </c>
      <c r="B48" s="380"/>
      <c r="C48" s="381">
        <v>3</v>
      </c>
      <c r="D48" s="381">
        <v>3.6</v>
      </c>
      <c r="E48" s="380">
        <v>3.4</v>
      </c>
      <c r="F48" s="382">
        <v>3.4</v>
      </c>
      <c r="G48" s="381">
        <v>3.5</v>
      </c>
      <c r="H48" s="381">
        <v>3</v>
      </c>
      <c r="I48" s="381">
        <v>3.2</v>
      </c>
      <c r="J48" s="380">
        <v>2.8</v>
      </c>
    </row>
    <row r="49" spans="1:10" s="51" customFormat="1" ht="2.25" customHeight="1">
      <c r="A49" s="379"/>
      <c r="B49" s="380"/>
      <c r="C49" s="381"/>
      <c r="D49" s="381"/>
      <c r="E49" s="380"/>
      <c r="F49" s="382"/>
      <c r="G49" s="381"/>
      <c r="H49" s="381"/>
      <c r="I49" s="381"/>
      <c r="J49" s="380"/>
    </row>
    <row r="50" spans="1:10" s="51" customFormat="1" ht="13.5" customHeight="1">
      <c r="A50" s="379" t="s">
        <v>253</v>
      </c>
      <c r="B50" s="380"/>
      <c r="C50" s="381">
        <v>64.3</v>
      </c>
      <c r="D50" s="381">
        <v>64.8</v>
      </c>
      <c r="E50" s="380">
        <v>62.3</v>
      </c>
      <c r="F50" s="382">
        <v>61.8</v>
      </c>
      <c r="G50" s="381">
        <v>61</v>
      </c>
      <c r="H50" s="381">
        <v>61.1</v>
      </c>
      <c r="I50" s="381">
        <v>60.8</v>
      </c>
      <c r="J50" s="380">
        <v>60.5</v>
      </c>
    </row>
    <row r="51" spans="1:10" s="51" customFormat="1" ht="2.25" customHeight="1">
      <c r="A51" s="379"/>
      <c r="B51" s="383"/>
      <c r="C51" s="337"/>
      <c r="D51" s="337"/>
      <c r="E51" s="383"/>
      <c r="F51" s="382"/>
      <c r="G51" s="381"/>
      <c r="H51" s="381"/>
      <c r="I51" s="381"/>
      <c r="J51" s="380"/>
    </row>
    <row r="52" spans="1:10" s="63" customFormat="1" ht="13.5" customHeight="1">
      <c r="A52" s="384" t="s">
        <v>254</v>
      </c>
      <c r="B52" s="385"/>
      <c r="C52" s="386"/>
      <c r="D52" s="386"/>
      <c r="E52" s="385"/>
      <c r="F52" s="382"/>
      <c r="G52" s="381"/>
      <c r="H52" s="381"/>
      <c r="I52" s="381"/>
      <c r="J52" s="380"/>
    </row>
    <row r="53" spans="1:10" s="29" customFormat="1" ht="13.5" customHeight="1">
      <c r="A53" s="387" t="s">
        <v>255</v>
      </c>
      <c r="B53" s="388"/>
      <c r="C53" s="389" t="s">
        <v>93</v>
      </c>
      <c r="D53" s="389" t="s">
        <v>93</v>
      </c>
      <c r="E53" s="388" t="s">
        <v>93</v>
      </c>
      <c r="F53" s="393">
        <v>3078</v>
      </c>
      <c r="G53" s="391" t="s">
        <v>93</v>
      </c>
      <c r="H53" s="390">
        <v>4550</v>
      </c>
      <c r="I53" s="391" t="s">
        <v>93</v>
      </c>
      <c r="J53" s="392" t="s">
        <v>256</v>
      </c>
    </row>
    <row r="54" spans="1:10" s="29" customFormat="1" ht="13.5" customHeight="1">
      <c r="A54" s="387" t="s">
        <v>257</v>
      </c>
      <c r="B54" s="388"/>
      <c r="C54" s="389" t="s">
        <v>93</v>
      </c>
      <c r="D54" s="389" t="s">
        <v>93</v>
      </c>
      <c r="E54" s="388" t="s">
        <v>93</v>
      </c>
      <c r="F54" s="393">
        <v>388</v>
      </c>
      <c r="G54" s="391" t="s">
        <v>93</v>
      </c>
      <c r="H54" s="390">
        <v>301</v>
      </c>
      <c r="I54" s="391" t="s">
        <v>93</v>
      </c>
      <c r="J54" s="392" t="s">
        <v>256</v>
      </c>
    </row>
    <row r="55" spans="1:10" s="29" customFormat="1" ht="13.5" customHeight="1">
      <c r="A55" s="387" t="s">
        <v>258</v>
      </c>
      <c r="B55" s="388"/>
      <c r="C55" s="389" t="s">
        <v>93</v>
      </c>
      <c r="D55" s="389" t="s">
        <v>93</v>
      </c>
      <c r="E55" s="388" t="s">
        <v>93</v>
      </c>
      <c r="F55" s="393">
        <v>41</v>
      </c>
      <c r="G55" s="391" t="s">
        <v>93</v>
      </c>
      <c r="H55" s="390">
        <v>47</v>
      </c>
      <c r="I55" s="391" t="s">
        <v>93</v>
      </c>
      <c r="J55" s="392" t="s">
        <v>256</v>
      </c>
    </row>
    <row r="56" spans="1:10" s="29" customFormat="1" ht="13.5" customHeight="1">
      <c r="A56" s="387" t="s">
        <v>259</v>
      </c>
      <c r="B56" s="388"/>
      <c r="C56" s="389" t="s">
        <v>93</v>
      </c>
      <c r="D56" s="389" t="s">
        <v>93</v>
      </c>
      <c r="E56" s="388" t="s">
        <v>93</v>
      </c>
      <c r="F56" s="455" t="s">
        <v>93</v>
      </c>
      <c r="G56" s="390">
        <v>295</v>
      </c>
      <c r="H56" s="389" t="s">
        <v>93</v>
      </c>
      <c r="I56" s="390">
        <v>274</v>
      </c>
      <c r="J56" s="388" t="s">
        <v>93</v>
      </c>
    </row>
    <row r="57" spans="1:10" s="29" customFormat="1" ht="13.5" customHeight="1">
      <c r="A57" s="387" t="s">
        <v>260</v>
      </c>
      <c r="B57" s="388"/>
      <c r="C57" s="389" t="s">
        <v>93</v>
      </c>
      <c r="D57" s="389" t="s">
        <v>93</v>
      </c>
      <c r="E57" s="388" t="s">
        <v>93</v>
      </c>
      <c r="F57" s="455" t="s">
        <v>93</v>
      </c>
      <c r="G57" s="390">
        <v>212</v>
      </c>
      <c r="H57" s="389" t="s">
        <v>93</v>
      </c>
      <c r="I57" s="390">
        <v>145</v>
      </c>
      <c r="J57" s="388" t="s">
        <v>93</v>
      </c>
    </row>
    <row r="58" spans="1:10" s="29" customFormat="1" ht="13.5" customHeight="1">
      <c r="A58" s="387" t="s">
        <v>261</v>
      </c>
      <c r="B58" s="388"/>
      <c r="C58" s="389" t="s">
        <v>93</v>
      </c>
      <c r="D58" s="389" t="s">
        <v>93</v>
      </c>
      <c r="E58" s="388" t="s">
        <v>93</v>
      </c>
      <c r="F58" s="393">
        <v>8</v>
      </c>
      <c r="G58" s="391" t="s">
        <v>93</v>
      </c>
      <c r="H58" s="390">
        <v>7</v>
      </c>
      <c r="I58" s="391" t="s">
        <v>93</v>
      </c>
      <c r="J58" s="392" t="s">
        <v>256</v>
      </c>
    </row>
    <row r="59" spans="1:10" s="50" customFormat="1" ht="1.5" customHeight="1">
      <c r="A59" s="394"/>
      <c r="B59" s="361"/>
      <c r="C59" s="360"/>
      <c r="D59" s="360"/>
      <c r="E59" s="361"/>
      <c r="F59" s="362"/>
      <c r="G59" s="360"/>
      <c r="H59" s="390"/>
      <c r="I59" s="360"/>
      <c r="J59" s="361"/>
    </row>
    <row r="60" spans="1:10" s="63" customFormat="1" ht="13.5" customHeight="1">
      <c r="A60" s="379" t="s">
        <v>262</v>
      </c>
      <c r="B60" s="395"/>
      <c r="C60" s="396">
        <v>4.82</v>
      </c>
      <c r="D60" s="396">
        <v>4.66</v>
      </c>
      <c r="E60" s="395">
        <v>4.67</v>
      </c>
      <c r="F60" s="397">
        <v>4.61</v>
      </c>
      <c r="G60" s="396">
        <v>4.75</v>
      </c>
      <c r="H60" s="396">
        <v>4.85</v>
      </c>
      <c r="I60" s="396">
        <v>4.77</v>
      </c>
      <c r="J60" s="395">
        <v>4.76</v>
      </c>
    </row>
    <row r="61" spans="1:10" s="29" customFormat="1" ht="13.5" customHeight="1">
      <c r="A61" s="394" t="s">
        <v>263</v>
      </c>
      <c r="B61" s="388"/>
      <c r="C61" s="398">
        <v>13.74</v>
      </c>
      <c r="D61" s="398">
        <v>13.8</v>
      </c>
      <c r="E61" s="399">
        <v>13.75</v>
      </c>
      <c r="F61" s="400">
        <v>14.98</v>
      </c>
      <c r="G61" s="398">
        <v>16.41</v>
      </c>
      <c r="H61" s="398">
        <v>13.5</v>
      </c>
      <c r="I61" s="398">
        <v>12.74</v>
      </c>
      <c r="J61" s="399">
        <v>15.59</v>
      </c>
    </row>
    <row r="62" spans="1:10" s="29" customFormat="1" ht="13.5" customHeight="1">
      <c r="A62" s="401" t="s">
        <v>264</v>
      </c>
      <c r="B62" s="388"/>
      <c r="C62" s="398">
        <v>11.63</v>
      </c>
      <c r="D62" s="398">
        <v>9.95</v>
      </c>
      <c r="E62" s="399">
        <v>12.83</v>
      </c>
      <c r="F62" s="400">
        <v>12.79</v>
      </c>
      <c r="G62" s="398">
        <v>13.52</v>
      </c>
      <c r="H62" s="398">
        <v>10.68</v>
      </c>
      <c r="I62" s="398">
        <v>11.61</v>
      </c>
      <c r="J62" s="399">
        <v>10.66</v>
      </c>
    </row>
    <row r="63" spans="1:10" s="29" customFormat="1" ht="13.5" customHeight="1">
      <c r="A63" s="394" t="s">
        <v>265</v>
      </c>
      <c r="B63" s="388"/>
      <c r="C63" s="398">
        <v>9.1</v>
      </c>
      <c r="D63" s="398">
        <v>8.68</v>
      </c>
      <c r="E63" s="399">
        <v>8.71</v>
      </c>
      <c r="F63" s="400">
        <v>9.42</v>
      </c>
      <c r="G63" s="398">
        <v>8.61</v>
      </c>
      <c r="H63" s="398">
        <v>9.53</v>
      </c>
      <c r="I63" s="398">
        <v>9.1</v>
      </c>
      <c r="J63" s="399">
        <v>9.41</v>
      </c>
    </row>
    <row r="64" spans="1:10" s="29" customFormat="1" ht="13.5" customHeight="1">
      <c r="A64" s="394" t="s">
        <v>258</v>
      </c>
      <c r="B64" s="388"/>
      <c r="C64" s="398">
        <v>7.73</v>
      </c>
      <c r="D64" s="398">
        <v>7.7</v>
      </c>
      <c r="E64" s="399">
        <v>7.94</v>
      </c>
      <c r="F64" s="400">
        <v>8.53</v>
      </c>
      <c r="G64" s="398">
        <v>8.16</v>
      </c>
      <c r="H64" s="398">
        <v>9.28</v>
      </c>
      <c r="I64" s="398">
        <v>8.1</v>
      </c>
      <c r="J64" s="399">
        <v>8.63</v>
      </c>
    </row>
    <row r="65" spans="1:10" s="29" customFormat="1" ht="13.5" customHeight="1">
      <c r="A65" s="387" t="s">
        <v>266</v>
      </c>
      <c r="B65" s="388"/>
      <c r="C65" s="398">
        <v>6.16</v>
      </c>
      <c r="D65" s="398">
        <v>6.18</v>
      </c>
      <c r="E65" s="399">
        <v>5.97</v>
      </c>
      <c r="F65" s="400">
        <v>6.02</v>
      </c>
      <c r="G65" s="398">
        <v>6.13</v>
      </c>
      <c r="H65" s="398">
        <v>5.9</v>
      </c>
      <c r="I65" s="398">
        <v>6.5</v>
      </c>
      <c r="J65" s="399">
        <v>6.53</v>
      </c>
    </row>
    <row r="66" spans="1:10" s="29" customFormat="1" ht="13.5" customHeight="1">
      <c r="A66" s="402" t="s">
        <v>267</v>
      </c>
      <c r="B66" s="388"/>
      <c r="C66" s="398">
        <v>5.65</v>
      </c>
      <c r="D66" s="398">
        <v>5.63</v>
      </c>
      <c r="E66" s="399">
        <v>5.85</v>
      </c>
      <c r="F66" s="400">
        <v>5.75</v>
      </c>
      <c r="G66" s="398">
        <v>5.84</v>
      </c>
      <c r="H66" s="398">
        <v>6.14</v>
      </c>
      <c r="I66" s="398">
        <v>5.74</v>
      </c>
      <c r="J66" s="399">
        <v>5.81</v>
      </c>
    </row>
    <row r="67" spans="1:10" s="29" customFormat="1" ht="13.5" customHeight="1">
      <c r="A67" s="394" t="s">
        <v>268</v>
      </c>
      <c r="B67" s="388"/>
      <c r="C67" s="398">
        <v>4.35</v>
      </c>
      <c r="D67" s="398">
        <v>4.3</v>
      </c>
      <c r="E67" s="399">
        <v>4.14</v>
      </c>
      <c r="F67" s="400">
        <v>3.96</v>
      </c>
      <c r="G67" s="398">
        <v>4.25</v>
      </c>
      <c r="H67" s="398">
        <v>4.56</v>
      </c>
      <c r="I67" s="398">
        <v>4.33</v>
      </c>
      <c r="J67" s="399">
        <v>4.41</v>
      </c>
    </row>
    <row r="68" spans="1:10" s="29" customFormat="1" ht="13.5" customHeight="1">
      <c r="A68" s="394" t="s">
        <v>259</v>
      </c>
      <c r="B68" s="388"/>
      <c r="C68" s="398">
        <v>4.53</v>
      </c>
      <c r="D68" s="398">
        <v>4.45</v>
      </c>
      <c r="E68" s="399">
        <v>4.43</v>
      </c>
      <c r="F68" s="400">
        <v>4.38</v>
      </c>
      <c r="G68" s="398">
        <v>4.51</v>
      </c>
      <c r="H68" s="398">
        <v>4.38</v>
      </c>
      <c r="I68" s="398">
        <v>4.3</v>
      </c>
      <c r="J68" s="399">
        <v>4.41</v>
      </c>
    </row>
    <row r="69" spans="1:10" s="29" customFormat="1" ht="13.5" customHeight="1">
      <c r="A69" s="394" t="s">
        <v>257</v>
      </c>
      <c r="B69" s="388"/>
      <c r="C69" s="398">
        <v>4.1</v>
      </c>
      <c r="D69" s="398">
        <v>4</v>
      </c>
      <c r="E69" s="399">
        <v>4.05</v>
      </c>
      <c r="F69" s="400">
        <v>3.98</v>
      </c>
      <c r="G69" s="398">
        <v>4.09</v>
      </c>
      <c r="H69" s="398">
        <v>4.19</v>
      </c>
      <c r="I69" s="398">
        <v>4.04</v>
      </c>
      <c r="J69" s="399">
        <v>4.08</v>
      </c>
    </row>
    <row r="70" spans="1:10" s="29" customFormat="1" ht="13.5" customHeight="1">
      <c r="A70" s="394" t="s">
        <v>255</v>
      </c>
      <c r="B70" s="388"/>
      <c r="C70" s="398">
        <v>2.96</v>
      </c>
      <c r="D70" s="398">
        <v>2.76</v>
      </c>
      <c r="E70" s="399">
        <v>2.77</v>
      </c>
      <c r="F70" s="400">
        <v>2.69</v>
      </c>
      <c r="G70" s="398">
        <v>2.79</v>
      </c>
      <c r="H70" s="398">
        <v>2.98</v>
      </c>
      <c r="I70" s="398">
        <v>2.8</v>
      </c>
      <c r="J70" s="399">
        <v>2.87</v>
      </c>
    </row>
    <row r="71" spans="1:10" s="29" customFormat="1" ht="2.25" customHeight="1">
      <c r="A71" s="78"/>
      <c r="B71" s="86"/>
      <c r="C71" s="87"/>
      <c r="D71" s="87"/>
      <c r="E71" s="86"/>
      <c r="F71" s="87"/>
      <c r="G71" s="87"/>
      <c r="H71" s="87"/>
      <c r="I71" s="87"/>
      <c r="J71" s="86"/>
    </row>
    <row r="72" spans="1:6" ht="3" customHeight="1">
      <c r="A72" s="104"/>
      <c r="B72"/>
      <c r="F72"/>
    </row>
    <row r="73" spans="1:6" s="51" customFormat="1" ht="15.75" customHeight="1">
      <c r="A73" s="120" t="s">
        <v>269</v>
      </c>
      <c r="B73" s="105"/>
      <c r="F73" s="50"/>
    </row>
    <row r="74" spans="1:6" s="51" customFormat="1" ht="13.5" customHeight="1">
      <c r="A74" s="121" t="s">
        <v>270</v>
      </c>
      <c r="B74" s="105"/>
      <c r="F74" s="50"/>
    </row>
    <row r="75" spans="1:6" s="51" customFormat="1" ht="13.5" customHeight="1">
      <c r="A75" s="120" t="s">
        <v>271</v>
      </c>
      <c r="B75" s="50"/>
      <c r="F75" s="50"/>
    </row>
    <row r="76" spans="1:6" s="51" customFormat="1" ht="13.5" customHeight="1">
      <c r="A76" s="54"/>
      <c r="B76" s="50"/>
      <c r="F76" s="50"/>
    </row>
    <row r="77" spans="1:6" s="51" customFormat="1" ht="13.5" customHeight="1">
      <c r="A77" s="54"/>
      <c r="B77" s="50"/>
      <c r="F77" s="50"/>
    </row>
    <row r="78" spans="1:6" s="51" customFormat="1" ht="13.5" customHeight="1">
      <c r="A78" s="54"/>
      <c r="B78" s="50"/>
      <c r="F78" s="50"/>
    </row>
    <row r="79" spans="1:6" s="51" customFormat="1" ht="13.5" customHeight="1">
      <c r="A79" s="54"/>
      <c r="B79" s="50"/>
      <c r="F79" s="50"/>
    </row>
    <row r="80" spans="1:6" s="51" customFormat="1" ht="13.5" customHeight="1">
      <c r="A80" s="54"/>
      <c r="B80" s="50"/>
      <c r="F80" s="50"/>
    </row>
    <row r="81" spans="1:6" s="51" customFormat="1" ht="13.5" customHeight="1">
      <c r="A81" s="54"/>
      <c r="B81" s="50"/>
      <c r="F81" s="50"/>
    </row>
    <row r="82" spans="1:6" s="51" customFormat="1" ht="13.5" customHeight="1">
      <c r="A82" s="54"/>
      <c r="B82" s="50"/>
      <c r="F82" s="50"/>
    </row>
    <row r="83" spans="1:6" s="51" customFormat="1" ht="13.5" customHeight="1">
      <c r="A83" s="54"/>
      <c r="B83" s="50"/>
      <c r="F83" s="50"/>
    </row>
    <row r="84" spans="1:6" s="51" customFormat="1" ht="13.5" customHeight="1">
      <c r="A84" s="54"/>
      <c r="B84" s="50"/>
      <c r="F84" s="50"/>
    </row>
    <row r="85" spans="1:6" s="51" customFormat="1" ht="13.5" customHeight="1">
      <c r="A85" s="54"/>
      <c r="B85" s="50"/>
      <c r="F85" s="50"/>
    </row>
    <row r="86" spans="1:6" s="51" customFormat="1" ht="13.5" customHeight="1">
      <c r="A86" s="54"/>
      <c r="B86" s="50"/>
      <c r="F86" s="50"/>
    </row>
    <row r="87" spans="1:6" s="51" customFormat="1" ht="13.5" customHeight="1">
      <c r="A87" s="54"/>
      <c r="B87" s="50"/>
      <c r="F87" s="50"/>
    </row>
    <row r="88" spans="1:6" s="51" customFormat="1" ht="13.5" customHeight="1">
      <c r="A88" s="54"/>
      <c r="B88" s="50"/>
      <c r="F88" s="50"/>
    </row>
    <row r="89" spans="1:6" s="51" customFormat="1" ht="13.5" customHeight="1">
      <c r="A89" s="54"/>
      <c r="B89" s="50"/>
      <c r="F89" s="50"/>
    </row>
    <row r="90" spans="1:6" s="51" customFormat="1" ht="13.5" customHeight="1">
      <c r="A90" s="54"/>
      <c r="B90" s="50"/>
      <c r="F90" s="50"/>
    </row>
    <row r="91" spans="1:6" s="51" customFormat="1" ht="13.5" customHeight="1">
      <c r="A91" s="54"/>
      <c r="B91" s="50"/>
      <c r="F91" s="50"/>
    </row>
    <row r="92" spans="1:6" s="51" customFormat="1" ht="13.5" customHeight="1">
      <c r="A92" s="54"/>
      <c r="B92" s="50"/>
      <c r="F92" s="50"/>
    </row>
    <row r="93" spans="1:6" s="51" customFormat="1" ht="13.5" customHeight="1">
      <c r="A93" s="54"/>
      <c r="B93" s="50"/>
      <c r="F93" s="50"/>
    </row>
    <row r="94" spans="1:6" s="51" customFormat="1" ht="13.5" customHeight="1">
      <c r="A94" s="54"/>
      <c r="B94" s="50"/>
      <c r="F94" s="50"/>
    </row>
    <row r="95" spans="1:6" s="51" customFormat="1" ht="13.5" customHeight="1">
      <c r="A95" s="54"/>
      <c r="B95" s="50"/>
      <c r="F95" s="50"/>
    </row>
    <row r="96" spans="1:6" s="51" customFormat="1" ht="13.5" customHeight="1">
      <c r="A96" s="54"/>
      <c r="B96" s="50"/>
      <c r="F96" s="50"/>
    </row>
    <row r="97" spans="1:6" s="51" customFormat="1" ht="13.5" customHeight="1">
      <c r="A97" s="54"/>
      <c r="B97" s="50"/>
      <c r="F97" s="50"/>
    </row>
    <row r="98" spans="1:6" s="51" customFormat="1" ht="13.5" customHeight="1">
      <c r="A98" s="54"/>
      <c r="B98" s="50"/>
      <c r="F98" s="50"/>
    </row>
    <row r="99" spans="2:10" ht="13.5" customHeight="1">
      <c r="B99" s="50"/>
      <c r="C99" s="51"/>
      <c r="D99" s="51"/>
      <c r="E99" s="51"/>
      <c r="F99" s="50"/>
      <c r="G99" s="51"/>
      <c r="H99" s="51"/>
      <c r="I99" s="51"/>
      <c r="J99" s="51"/>
    </row>
    <row r="100" spans="2:10" ht="13.5" customHeight="1">
      <c r="B100" s="50"/>
      <c r="C100" s="51"/>
      <c r="D100" s="51"/>
      <c r="E100" s="51"/>
      <c r="F100" s="50"/>
      <c r="G100" s="51"/>
      <c r="H100" s="51"/>
      <c r="I100" s="51"/>
      <c r="J100" s="51"/>
    </row>
    <row r="101" spans="2:10" ht="13.5" customHeight="1">
      <c r="B101" s="50"/>
      <c r="C101" s="51"/>
      <c r="D101" s="51"/>
      <c r="E101" s="51"/>
      <c r="F101" s="50"/>
      <c r="G101" s="51"/>
      <c r="H101" s="51"/>
      <c r="I101" s="51"/>
      <c r="J101" s="51"/>
    </row>
    <row r="102" spans="2:10" ht="13.5" customHeight="1">
      <c r="B102" s="50"/>
      <c r="C102" s="51"/>
      <c r="D102" s="51"/>
      <c r="E102" s="51"/>
      <c r="F102" s="50"/>
      <c r="G102" s="51"/>
      <c r="H102" s="51"/>
      <c r="I102" s="51"/>
      <c r="J102" s="51"/>
    </row>
    <row r="103" spans="2:10" ht="13.5" customHeight="1">
      <c r="B103" s="50"/>
      <c r="C103" s="51"/>
      <c r="D103" s="51"/>
      <c r="E103" s="51"/>
      <c r="F103" s="50"/>
      <c r="G103" s="51"/>
      <c r="H103" s="51"/>
      <c r="I103" s="51"/>
      <c r="J103" s="51"/>
    </row>
    <row r="104" spans="2:10" ht="13.5" customHeight="1">
      <c r="B104" s="50"/>
      <c r="C104" s="51"/>
      <c r="D104" s="51"/>
      <c r="E104" s="51"/>
      <c r="F104" s="50"/>
      <c r="G104" s="51"/>
      <c r="H104" s="51"/>
      <c r="I104" s="51"/>
      <c r="J104" s="51"/>
    </row>
    <row r="105" spans="2:10" ht="13.5" customHeight="1">
      <c r="B105" s="50"/>
      <c r="C105" s="51"/>
      <c r="D105" s="51"/>
      <c r="E105" s="51"/>
      <c r="F105" s="50"/>
      <c r="G105" s="51"/>
      <c r="H105" s="51"/>
      <c r="I105" s="51"/>
      <c r="J105" s="51"/>
    </row>
    <row r="106" spans="2:10" ht="13.5" customHeight="1">
      <c r="B106" s="50"/>
      <c r="C106" s="51"/>
      <c r="D106" s="51"/>
      <c r="E106" s="51"/>
      <c r="F106" s="50"/>
      <c r="G106" s="51"/>
      <c r="H106" s="51"/>
      <c r="I106" s="51"/>
      <c r="J106" s="51"/>
    </row>
    <row r="107" spans="2:10" ht="13.5" customHeight="1">
      <c r="B107" s="50"/>
      <c r="C107" s="51"/>
      <c r="D107" s="51"/>
      <c r="E107" s="51"/>
      <c r="F107" s="50"/>
      <c r="G107" s="51"/>
      <c r="H107" s="51"/>
      <c r="I107" s="51"/>
      <c r="J107" s="51"/>
    </row>
    <row r="108" spans="2:10" ht="13.5" customHeight="1">
      <c r="B108" s="50"/>
      <c r="C108" s="51"/>
      <c r="D108" s="51"/>
      <c r="E108" s="51"/>
      <c r="F108" s="50"/>
      <c r="G108" s="51"/>
      <c r="H108" s="51"/>
      <c r="I108" s="51"/>
      <c r="J108" s="51"/>
    </row>
    <row r="109" spans="2:10" ht="13.5" customHeight="1">
      <c r="B109" s="50"/>
      <c r="C109" s="51"/>
      <c r="D109" s="51"/>
      <c r="E109" s="51"/>
      <c r="F109" s="50"/>
      <c r="G109" s="51"/>
      <c r="H109" s="51"/>
      <c r="I109" s="51"/>
      <c r="J109" s="51"/>
    </row>
  </sheetData>
  <mergeCells count="6">
    <mergeCell ref="E43:E44"/>
    <mergeCell ref="B9:B11"/>
    <mergeCell ref="C9:C11"/>
    <mergeCell ref="D9:D11"/>
    <mergeCell ref="C43:C44"/>
    <mergeCell ref="D43:D44"/>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K70"/>
  <sheetViews>
    <sheetView zoomScale="90" zoomScaleNormal="90" workbookViewId="0" topLeftCell="A1">
      <selection activeCell="D12" sqref="D12"/>
    </sheetView>
  </sheetViews>
  <sheetFormatPr defaultColWidth="9.00390625" defaultRowHeight="16.5"/>
  <cols>
    <col min="1" max="1" width="26.50390625" style="54" customWidth="1"/>
    <col min="2" max="2" width="5.25390625" style="54" customWidth="1"/>
    <col min="3" max="3" width="6.75390625" style="61" customWidth="1"/>
    <col min="4" max="4" width="7.00390625" style="54" customWidth="1"/>
    <col min="5" max="5" width="7.25390625" style="54" customWidth="1"/>
    <col min="6" max="6" width="8.375" style="54" customWidth="1"/>
    <col min="7" max="7" width="7.625" style="61" customWidth="1"/>
    <col min="8" max="10" width="7.625" style="54" customWidth="1"/>
    <col min="11" max="11" width="8.375" style="0" customWidth="1"/>
  </cols>
  <sheetData>
    <row r="1" spans="1:10" s="2" customFormat="1" ht="16.5">
      <c r="A1" s="3"/>
      <c r="B1" s="1"/>
      <c r="C1" s="1"/>
      <c r="D1" s="1"/>
      <c r="E1" s="1"/>
      <c r="F1" s="1"/>
      <c r="G1" s="1"/>
      <c r="H1" s="1"/>
      <c r="I1" s="1"/>
      <c r="J1" s="1"/>
    </row>
    <row r="2" spans="1:10" s="2" customFormat="1" ht="16.5">
      <c r="A2" s="3"/>
      <c r="B2" s="1"/>
      <c r="C2" s="1"/>
      <c r="D2" s="1"/>
      <c r="E2" s="1"/>
      <c r="F2" s="1"/>
      <c r="G2" s="1"/>
      <c r="H2" s="1"/>
      <c r="I2" s="1"/>
      <c r="J2" s="1"/>
    </row>
    <row r="3" spans="1:10" s="2" customFormat="1" ht="16.5">
      <c r="A3" s="3"/>
      <c r="B3" s="1"/>
      <c r="C3" s="1"/>
      <c r="D3" s="1"/>
      <c r="E3" s="1"/>
      <c r="F3" s="1"/>
      <c r="G3" s="1"/>
      <c r="H3" s="1"/>
      <c r="I3" s="1"/>
      <c r="J3" s="1"/>
    </row>
    <row r="4" spans="1:10" s="2" customFormat="1" ht="16.5">
      <c r="A4" s="3"/>
      <c r="B4" s="1"/>
      <c r="C4" s="1"/>
      <c r="D4" s="1"/>
      <c r="E4" s="1"/>
      <c r="F4" s="1"/>
      <c r="G4" s="1"/>
      <c r="H4" s="1"/>
      <c r="I4" s="1"/>
      <c r="J4" s="1"/>
    </row>
    <row r="5" spans="1:11" ht="16.5">
      <c r="A5" s="61"/>
      <c r="B5" s="61"/>
      <c r="C5" s="50"/>
      <c r="D5" s="50"/>
      <c r="E5" s="50"/>
      <c r="F5" s="50"/>
      <c r="G5" s="50"/>
      <c r="H5" s="50"/>
      <c r="I5" s="50"/>
      <c r="J5" s="50"/>
      <c r="K5" s="50"/>
    </row>
    <row r="6" spans="1:11" ht="9.75" customHeight="1">
      <c r="A6" s="61"/>
      <c r="B6" s="61"/>
      <c r="C6" s="50"/>
      <c r="D6" s="50"/>
      <c r="E6" s="50"/>
      <c r="F6" s="50"/>
      <c r="G6" s="50"/>
      <c r="H6" s="50"/>
      <c r="I6" s="50"/>
      <c r="J6" s="50"/>
      <c r="K6" s="50"/>
    </row>
    <row r="7" spans="1:7" s="90" customFormat="1" ht="15" customHeight="1">
      <c r="A7" s="122" t="s">
        <v>272</v>
      </c>
      <c r="B7" s="122"/>
      <c r="C7" s="91"/>
      <c r="G7" s="91"/>
    </row>
    <row r="8" spans="1:7" s="90" customFormat="1" ht="7.5" customHeight="1">
      <c r="A8" s="123"/>
      <c r="B8" s="123"/>
      <c r="C8" s="91"/>
      <c r="G8" s="91"/>
    </row>
    <row r="9" spans="1:11" s="124" customFormat="1" ht="13.5" customHeight="1">
      <c r="A9" s="403"/>
      <c r="B9" s="404"/>
      <c r="C9" s="494">
        <v>2000</v>
      </c>
      <c r="D9" s="497">
        <v>2001</v>
      </c>
      <c r="E9" s="497">
        <v>2002</v>
      </c>
      <c r="F9" s="368">
        <v>2003</v>
      </c>
      <c r="G9" s="317">
        <v>2002</v>
      </c>
      <c r="H9" s="318">
        <v>2002</v>
      </c>
      <c r="I9" s="318">
        <v>2003</v>
      </c>
      <c r="J9" s="318">
        <v>2003</v>
      </c>
      <c r="K9" s="368">
        <v>2003</v>
      </c>
    </row>
    <row r="10" spans="1:11" s="124" customFormat="1" ht="13.5" customHeight="1">
      <c r="A10" s="405"/>
      <c r="B10" s="378"/>
      <c r="C10" s="504"/>
      <c r="D10" s="498"/>
      <c r="E10" s="498"/>
      <c r="F10" s="406" t="s">
        <v>220</v>
      </c>
      <c r="G10" s="407" t="s">
        <v>273</v>
      </c>
      <c r="H10" s="408" t="s">
        <v>274</v>
      </c>
      <c r="I10" s="408" t="s">
        <v>275</v>
      </c>
      <c r="J10" s="408" t="s">
        <v>276</v>
      </c>
      <c r="K10" s="409" t="s">
        <v>273</v>
      </c>
    </row>
    <row r="11" spans="1:11" s="124" customFormat="1" ht="13.5" customHeight="1">
      <c r="A11" s="410"/>
      <c r="B11" s="411"/>
      <c r="C11" s="505"/>
      <c r="D11" s="499"/>
      <c r="E11" s="499"/>
      <c r="F11" s="412" t="s">
        <v>221</v>
      </c>
      <c r="G11" s="413"/>
      <c r="H11" s="373"/>
      <c r="I11" s="373"/>
      <c r="J11" s="373"/>
      <c r="K11" s="374"/>
    </row>
    <row r="12" spans="1:11" s="125" customFormat="1" ht="18.75" customHeight="1">
      <c r="A12" s="414" t="s">
        <v>277</v>
      </c>
      <c r="B12" s="415"/>
      <c r="C12" s="416">
        <v>195.29</v>
      </c>
      <c r="D12" s="416">
        <v>202.81</v>
      </c>
      <c r="E12" s="416">
        <v>200.57</v>
      </c>
      <c r="F12" s="417" t="s">
        <v>93</v>
      </c>
      <c r="G12" s="418">
        <v>199.31</v>
      </c>
      <c r="H12" s="396">
        <v>198.68</v>
      </c>
      <c r="I12" s="396">
        <v>200.57</v>
      </c>
      <c r="J12" s="396">
        <v>200.2</v>
      </c>
      <c r="K12" s="395">
        <v>201.97</v>
      </c>
    </row>
    <row r="13" spans="1:11" s="90" customFormat="1" ht="14.25" customHeight="1">
      <c r="A13" s="419" t="s">
        <v>278</v>
      </c>
      <c r="B13" s="420"/>
      <c r="C13" s="421"/>
      <c r="D13" s="421"/>
      <c r="E13" s="421"/>
      <c r="F13" s="422"/>
      <c r="G13" s="423"/>
      <c r="H13" s="421"/>
      <c r="I13" s="421"/>
      <c r="J13" s="421"/>
      <c r="K13" s="422"/>
    </row>
    <row r="14" spans="1:11" s="90" customFormat="1" ht="12" customHeight="1">
      <c r="A14" s="419" t="s">
        <v>279</v>
      </c>
      <c r="B14" s="420"/>
      <c r="C14" s="356">
        <v>19.5</v>
      </c>
      <c r="D14" s="356">
        <v>21.7</v>
      </c>
      <c r="E14" s="356">
        <v>20.4</v>
      </c>
      <c r="F14" s="424" t="s">
        <v>93</v>
      </c>
      <c r="G14" s="359">
        <v>21.3</v>
      </c>
      <c r="H14" s="356">
        <v>19.7</v>
      </c>
      <c r="I14" s="356">
        <v>16.7</v>
      </c>
      <c r="J14" s="356">
        <v>17.9</v>
      </c>
      <c r="K14" s="358">
        <v>19.8</v>
      </c>
    </row>
    <row r="15" spans="1:11" s="90" customFormat="1" ht="12" customHeight="1">
      <c r="A15" s="419" t="s">
        <v>280</v>
      </c>
      <c r="B15" s="420"/>
      <c r="C15" s="356">
        <v>15.4</v>
      </c>
      <c r="D15" s="356">
        <v>14.9</v>
      </c>
      <c r="E15" s="356">
        <v>15.4</v>
      </c>
      <c r="F15" s="424" t="s">
        <v>93</v>
      </c>
      <c r="G15" s="359">
        <v>15.9</v>
      </c>
      <c r="H15" s="356">
        <v>15.8</v>
      </c>
      <c r="I15" s="356">
        <v>16.3</v>
      </c>
      <c r="J15" s="356">
        <v>16.7</v>
      </c>
      <c r="K15" s="358">
        <v>16.5</v>
      </c>
    </row>
    <row r="16" spans="1:11" s="90" customFormat="1" ht="12" customHeight="1">
      <c r="A16" s="419" t="s">
        <v>281</v>
      </c>
      <c r="B16" s="420"/>
      <c r="C16" s="356">
        <v>10.8</v>
      </c>
      <c r="D16" s="356">
        <v>11.1</v>
      </c>
      <c r="E16" s="356">
        <v>11.5</v>
      </c>
      <c r="F16" s="424" t="s">
        <v>93</v>
      </c>
      <c r="G16" s="359">
        <v>11</v>
      </c>
      <c r="H16" s="356">
        <v>11</v>
      </c>
      <c r="I16" s="356">
        <v>11.5</v>
      </c>
      <c r="J16" s="356">
        <v>10.8</v>
      </c>
      <c r="K16" s="358">
        <v>10.5</v>
      </c>
    </row>
    <row r="17" spans="1:11" s="90" customFormat="1" ht="12" customHeight="1">
      <c r="A17" s="419" t="s">
        <v>282</v>
      </c>
      <c r="B17" s="420"/>
      <c r="C17" s="356">
        <v>11</v>
      </c>
      <c r="D17" s="356">
        <v>10.9</v>
      </c>
      <c r="E17" s="356">
        <v>11.5</v>
      </c>
      <c r="F17" s="424" t="s">
        <v>93</v>
      </c>
      <c r="G17" s="359">
        <v>11.1</v>
      </c>
      <c r="H17" s="356">
        <v>11.7</v>
      </c>
      <c r="I17" s="356">
        <v>11.6</v>
      </c>
      <c r="J17" s="356">
        <v>10.8</v>
      </c>
      <c r="K17" s="358">
        <v>11.6</v>
      </c>
    </row>
    <row r="18" spans="1:11" s="90" customFormat="1" ht="12" customHeight="1">
      <c r="A18" s="419" t="s">
        <v>283</v>
      </c>
      <c r="B18" s="420"/>
      <c r="C18" s="356">
        <v>8.4</v>
      </c>
      <c r="D18" s="356">
        <v>7.9</v>
      </c>
      <c r="E18" s="356">
        <v>8.4</v>
      </c>
      <c r="F18" s="424" t="s">
        <v>93</v>
      </c>
      <c r="G18" s="359">
        <v>8.9</v>
      </c>
      <c r="H18" s="356">
        <v>8.7</v>
      </c>
      <c r="I18" s="356">
        <v>8</v>
      </c>
      <c r="J18" s="356">
        <v>8.8</v>
      </c>
      <c r="K18" s="358">
        <v>9.5</v>
      </c>
    </row>
    <row r="19" spans="1:11" s="90" customFormat="1" ht="12" customHeight="1">
      <c r="A19" s="419" t="s">
        <v>284</v>
      </c>
      <c r="B19" s="425"/>
      <c r="C19" s="356">
        <v>7.5</v>
      </c>
      <c r="D19" s="356">
        <v>7.2</v>
      </c>
      <c r="E19" s="356">
        <v>6.4</v>
      </c>
      <c r="F19" s="424" t="s">
        <v>93</v>
      </c>
      <c r="G19" s="359">
        <v>5.9</v>
      </c>
      <c r="H19" s="356">
        <v>6</v>
      </c>
      <c r="I19" s="356">
        <v>7.7</v>
      </c>
      <c r="J19" s="356">
        <v>7.3</v>
      </c>
      <c r="K19" s="358">
        <v>6.1</v>
      </c>
    </row>
    <row r="20" spans="1:11" s="90" customFormat="1" ht="12" customHeight="1">
      <c r="A20" s="419" t="s">
        <v>285</v>
      </c>
      <c r="B20" s="420"/>
      <c r="C20" s="356">
        <v>8.3</v>
      </c>
      <c r="D20" s="356">
        <v>8.3</v>
      </c>
      <c r="E20" s="356">
        <v>7.5</v>
      </c>
      <c r="F20" s="424" t="s">
        <v>93</v>
      </c>
      <c r="G20" s="359">
        <v>7.3</v>
      </c>
      <c r="H20" s="356">
        <v>7.7</v>
      </c>
      <c r="I20" s="356">
        <v>7.6</v>
      </c>
      <c r="J20" s="356">
        <v>7.6</v>
      </c>
      <c r="K20" s="358">
        <v>8.3</v>
      </c>
    </row>
    <row r="21" spans="1:11" s="90" customFormat="1" ht="12" customHeight="1">
      <c r="A21" s="419" t="s">
        <v>286</v>
      </c>
      <c r="B21" s="420"/>
      <c r="C21" s="356">
        <v>4.1</v>
      </c>
      <c r="D21" s="356">
        <v>4</v>
      </c>
      <c r="E21" s="356">
        <v>5</v>
      </c>
      <c r="F21" s="424" t="s">
        <v>93</v>
      </c>
      <c r="G21" s="359">
        <v>4.7</v>
      </c>
      <c r="H21" s="356">
        <v>5.1</v>
      </c>
      <c r="I21" s="356">
        <v>5.1</v>
      </c>
      <c r="J21" s="356">
        <v>5.1</v>
      </c>
      <c r="K21" s="358">
        <v>3.9</v>
      </c>
    </row>
    <row r="22" spans="1:11" s="90" customFormat="1" ht="12" customHeight="1">
      <c r="A22" s="419" t="s">
        <v>287</v>
      </c>
      <c r="B22" s="420"/>
      <c r="C22" s="356">
        <v>3.5</v>
      </c>
      <c r="D22" s="356">
        <v>3</v>
      </c>
      <c r="E22" s="356">
        <v>3.1</v>
      </c>
      <c r="F22" s="424" t="s">
        <v>93</v>
      </c>
      <c r="G22" s="359">
        <v>3</v>
      </c>
      <c r="H22" s="356">
        <v>2.9</v>
      </c>
      <c r="I22" s="356">
        <v>3.3</v>
      </c>
      <c r="J22" s="356">
        <v>3.4</v>
      </c>
      <c r="K22" s="358">
        <v>2.7</v>
      </c>
    </row>
    <row r="23" spans="1:11" s="90" customFormat="1" ht="12" customHeight="1">
      <c r="A23" s="419" t="s">
        <v>288</v>
      </c>
      <c r="B23" s="425"/>
      <c r="C23" s="356">
        <v>0.4</v>
      </c>
      <c r="D23" s="356">
        <v>0.5</v>
      </c>
      <c r="E23" s="356">
        <v>0.6</v>
      </c>
      <c r="F23" s="424" t="s">
        <v>93</v>
      </c>
      <c r="G23" s="359">
        <v>0.6</v>
      </c>
      <c r="H23" s="356">
        <v>0.7</v>
      </c>
      <c r="I23" s="356">
        <v>0.7</v>
      </c>
      <c r="J23" s="356">
        <v>0.7</v>
      </c>
      <c r="K23" s="358">
        <v>0.6</v>
      </c>
    </row>
    <row r="24" spans="1:11" s="90" customFormat="1" ht="14.25" customHeight="1">
      <c r="A24" s="419" t="s">
        <v>289</v>
      </c>
      <c r="B24" s="420"/>
      <c r="C24" s="421"/>
      <c r="D24" s="421"/>
      <c r="E24" s="421"/>
      <c r="F24" s="424"/>
      <c r="G24" s="307"/>
      <c r="H24" s="88"/>
      <c r="I24" s="88"/>
      <c r="J24" s="88"/>
      <c r="K24" s="180"/>
    </row>
    <row r="25" spans="1:11" s="90" customFormat="1" ht="12" customHeight="1">
      <c r="A25" s="419" t="s">
        <v>290</v>
      </c>
      <c r="B25" s="420"/>
      <c r="C25" s="356">
        <v>10.4</v>
      </c>
      <c r="D25" s="356">
        <v>10.5</v>
      </c>
      <c r="E25" s="356">
        <v>9.9</v>
      </c>
      <c r="F25" s="424" t="s">
        <v>93</v>
      </c>
      <c r="G25" s="359">
        <v>9.9</v>
      </c>
      <c r="H25" s="356">
        <v>9.5</v>
      </c>
      <c r="I25" s="356">
        <v>10.2</v>
      </c>
      <c r="J25" s="356">
        <v>9.7</v>
      </c>
      <c r="K25" s="358">
        <v>10.6</v>
      </c>
    </row>
    <row r="26" spans="1:11" s="90" customFormat="1" ht="12" customHeight="1">
      <c r="A26" s="419" t="s">
        <v>291</v>
      </c>
      <c r="B26" s="420"/>
      <c r="C26" s="356">
        <v>27.2</v>
      </c>
      <c r="D26" s="356">
        <v>27.8</v>
      </c>
      <c r="E26" s="356">
        <v>26.2</v>
      </c>
      <c r="F26" s="424" t="s">
        <v>93</v>
      </c>
      <c r="G26" s="359">
        <v>26.2</v>
      </c>
      <c r="H26" s="356">
        <v>26.7</v>
      </c>
      <c r="I26" s="356">
        <v>24.7</v>
      </c>
      <c r="J26" s="356">
        <v>23.6</v>
      </c>
      <c r="K26" s="358">
        <v>25.9</v>
      </c>
    </row>
    <row r="27" spans="1:11" s="90" customFormat="1" ht="12" customHeight="1">
      <c r="A27" s="419" t="s">
        <v>292</v>
      </c>
      <c r="B27" s="425"/>
      <c r="C27" s="356">
        <v>33.1</v>
      </c>
      <c r="D27" s="356">
        <v>32.4</v>
      </c>
      <c r="E27" s="356">
        <v>32.6</v>
      </c>
      <c r="F27" s="424" t="s">
        <v>93</v>
      </c>
      <c r="G27" s="359">
        <v>32.4</v>
      </c>
      <c r="H27" s="356">
        <v>32.3</v>
      </c>
      <c r="I27" s="356">
        <v>31.6</v>
      </c>
      <c r="J27" s="356">
        <v>32.3</v>
      </c>
      <c r="K27" s="358">
        <v>31.5</v>
      </c>
    </row>
    <row r="28" spans="1:11" s="90" customFormat="1" ht="12" customHeight="1">
      <c r="A28" s="419" t="s">
        <v>293</v>
      </c>
      <c r="B28" s="425"/>
      <c r="C28" s="356">
        <v>16.6</v>
      </c>
      <c r="D28" s="356">
        <v>17</v>
      </c>
      <c r="E28" s="356">
        <v>17.7</v>
      </c>
      <c r="F28" s="424" t="s">
        <v>93</v>
      </c>
      <c r="G28" s="359">
        <v>17.9</v>
      </c>
      <c r="H28" s="356">
        <v>18</v>
      </c>
      <c r="I28" s="356">
        <v>18</v>
      </c>
      <c r="J28" s="356">
        <v>18.8</v>
      </c>
      <c r="K28" s="358">
        <v>16.9</v>
      </c>
    </row>
    <row r="29" spans="1:11" s="90" customFormat="1" ht="12" customHeight="1">
      <c r="A29" s="419" t="s">
        <v>294</v>
      </c>
      <c r="B29" s="426"/>
      <c r="C29" s="356">
        <v>12.6</v>
      </c>
      <c r="D29" s="356">
        <v>12.3</v>
      </c>
      <c r="E29" s="356">
        <v>13.5</v>
      </c>
      <c r="F29" s="424" t="s">
        <v>93</v>
      </c>
      <c r="G29" s="359">
        <v>13.6</v>
      </c>
      <c r="H29" s="356">
        <v>13.5</v>
      </c>
      <c r="I29" s="356">
        <v>15.6</v>
      </c>
      <c r="J29" s="356">
        <v>15.6</v>
      </c>
      <c r="K29" s="358">
        <v>14.9</v>
      </c>
    </row>
    <row r="30" spans="1:11" s="90" customFormat="1" ht="8.25" customHeight="1">
      <c r="A30" s="419"/>
      <c r="B30" s="420"/>
      <c r="C30" s="427"/>
      <c r="D30" s="427"/>
      <c r="E30" s="427"/>
      <c r="F30" s="428"/>
      <c r="G30" s="429"/>
      <c r="H30" s="427"/>
      <c r="I30" s="427"/>
      <c r="J30" s="427"/>
      <c r="K30" s="428"/>
    </row>
    <row r="31" spans="1:11" s="127" customFormat="1" ht="12" customHeight="1">
      <c r="A31" s="430" t="s">
        <v>295</v>
      </c>
      <c r="B31" s="431"/>
      <c r="C31" s="432">
        <v>14.2</v>
      </c>
      <c r="D31" s="432">
        <v>13.86</v>
      </c>
      <c r="E31" s="432">
        <v>13.43</v>
      </c>
      <c r="F31" s="417" t="s">
        <v>93</v>
      </c>
      <c r="G31" s="397">
        <v>13.65</v>
      </c>
      <c r="H31" s="396">
        <v>13.15</v>
      </c>
      <c r="I31" s="396">
        <v>12.98</v>
      </c>
      <c r="J31" s="396">
        <v>13.84</v>
      </c>
      <c r="K31" s="395">
        <v>12.94</v>
      </c>
    </row>
    <row r="32" spans="1:11" s="127" customFormat="1" ht="14.25" customHeight="1">
      <c r="A32" s="433" t="s">
        <v>296</v>
      </c>
      <c r="B32" s="434"/>
      <c r="C32" s="435">
        <v>1.01</v>
      </c>
      <c r="D32" s="435">
        <v>0.96</v>
      </c>
      <c r="E32" s="435">
        <v>1.09</v>
      </c>
      <c r="F32" s="424" t="s">
        <v>93</v>
      </c>
      <c r="G32" s="400">
        <v>1.4</v>
      </c>
      <c r="H32" s="398">
        <v>0.93</v>
      </c>
      <c r="I32" s="398">
        <v>0.77</v>
      </c>
      <c r="J32" s="398">
        <v>0.65</v>
      </c>
      <c r="K32" s="399">
        <v>1.66</v>
      </c>
    </row>
    <row r="33" spans="1:11" s="90" customFormat="1" ht="12" customHeight="1">
      <c r="A33" s="419" t="s">
        <v>297</v>
      </c>
      <c r="B33" s="420"/>
      <c r="C33" s="356"/>
      <c r="D33" s="356"/>
      <c r="E33" s="356"/>
      <c r="F33" s="424"/>
      <c r="G33" s="436"/>
      <c r="H33" s="437"/>
      <c r="I33" s="437"/>
      <c r="J33" s="437"/>
      <c r="K33" s="425"/>
    </row>
    <row r="34" spans="1:11" s="90" customFormat="1" ht="12" customHeight="1">
      <c r="A34" s="419" t="s">
        <v>290</v>
      </c>
      <c r="B34" s="420"/>
      <c r="C34" s="356">
        <v>1.2</v>
      </c>
      <c r="D34" s="356">
        <v>6.9</v>
      </c>
      <c r="E34" s="356">
        <v>4.6</v>
      </c>
      <c r="F34" s="424" t="s">
        <v>93</v>
      </c>
      <c r="G34" s="359" t="s">
        <v>94</v>
      </c>
      <c r="H34" s="356">
        <v>8.8</v>
      </c>
      <c r="I34" s="356">
        <v>5.3</v>
      </c>
      <c r="J34" s="356">
        <v>5.9</v>
      </c>
      <c r="K34" s="358" t="s">
        <v>94</v>
      </c>
    </row>
    <row r="35" spans="1:11" s="90" customFormat="1" ht="12" customHeight="1">
      <c r="A35" s="419" t="s">
        <v>291</v>
      </c>
      <c r="B35" s="420"/>
      <c r="C35" s="356">
        <v>23.7</v>
      </c>
      <c r="D35" s="356">
        <v>20.7</v>
      </c>
      <c r="E35" s="356">
        <v>30.7</v>
      </c>
      <c r="F35" s="424" t="s">
        <v>93</v>
      </c>
      <c r="G35" s="359">
        <v>26.2</v>
      </c>
      <c r="H35" s="356">
        <v>40.3</v>
      </c>
      <c r="I35" s="356">
        <v>27.4</v>
      </c>
      <c r="J35" s="356">
        <v>12.2</v>
      </c>
      <c r="K35" s="358">
        <v>13.7</v>
      </c>
    </row>
    <row r="36" spans="1:11" s="90" customFormat="1" ht="12" customHeight="1">
      <c r="A36" s="419" t="s">
        <v>292</v>
      </c>
      <c r="B36" s="425"/>
      <c r="C36" s="356">
        <v>27.1</v>
      </c>
      <c r="D36" s="356">
        <v>11</v>
      </c>
      <c r="E36" s="356">
        <v>15.7</v>
      </c>
      <c r="F36" s="424" t="s">
        <v>93</v>
      </c>
      <c r="G36" s="359">
        <v>9.6</v>
      </c>
      <c r="H36" s="356">
        <v>13.3</v>
      </c>
      <c r="I36" s="356">
        <v>16.5</v>
      </c>
      <c r="J36" s="356">
        <v>24.5</v>
      </c>
      <c r="K36" s="358">
        <v>16.6</v>
      </c>
    </row>
    <row r="37" spans="1:11" s="90" customFormat="1" ht="12" customHeight="1">
      <c r="A37" s="419" t="s">
        <v>293</v>
      </c>
      <c r="B37" s="425"/>
      <c r="C37" s="356">
        <v>19.9</v>
      </c>
      <c r="D37" s="356">
        <v>26.8</v>
      </c>
      <c r="E37" s="356">
        <v>24.4</v>
      </c>
      <c r="F37" s="424" t="s">
        <v>93</v>
      </c>
      <c r="G37" s="359">
        <v>28.2</v>
      </c>
      <c r="H37" s="356">
        <v>28.6</v>
      </c>
      <c r="I37" s="356">
        <v>27.1</v>
      </c>
      <c r="J37" s="356">
        <v>31.4</v>
      </c>
      <c r="K37" s="358">
        <v>26</v>
      </c>
    </row>
    <row r="38" spans="1:11" s="90" customFormat="1" ht="12" customHeight="1">
      <c r="A38" s="419" t="s">
        <v>294</v>
      </c>
      <c r="B38" s="420"/>
      <c r="C38" s="356">
        <v>28.2</v>
      </c>
      <c r="D38" s="356">
        <v>34.7</v>
      </c>
      <c r="E38" s="356">
        <v>24.5</v>
      </c>
      <c r="F38" s="424" t="s">
        <v>93</v>
      </c>
      <c r="G38" s="359">
        <v>35.9</v>
      </c>
      <c r="H38" s="356">
        <v>9</v>
      </c>
      <c r="I38" s="356">
        <v>23.6</v>
      </c>
      <c r="J38" s="356">
        <v>26</v>
      </c>
      <c r="K38" s="358">
        <v>43.7</v>
      </c>
    </row>
    <row r="39" spans="1:11" s="90" customFormat="1" ht="15" customHeight="1">
      <c r="A39" s="419" t="s">
        <v>298</v>
      </c>
      <c r="B39" s="420"/>
      <c r="C39" s="438">
        <v>13.18</v>
      </c>
      <c r="D39" s="438">
        <v>12.9</v>
      </c>
      <c r="E39" s="438">
        <v>12.34</v>
      </c>
      <c r="F39" s="424" t="s">
        <v>93</v>
      </c>
      <c r="G39" s="439">
        <v>12.25</v>
      </c>
      <c r="H39" s="440">
        <v>12.21</v>
      </c>
      <c r="I39" s="440">
        <v>12.21</v>
      </c>
      <c r="J39" s="440">
        <v>13.2</v>
      </c>
      <c r="K39" s="441">
        <v>11.29</v>
      </c>
    </row>
    <row r="40" spans="1:11" s="90" customFormat="1" ht="12" customHeight="1">
      <c r="A40" s="419" t="s">
        <v>299</v>
      </c>
      <c r="B40" s="420"/>
      <c r="C40" s="421"/>
      <c r="D40" s="421"/>
      <c r="E40" s="421"/>
      <c r="F40" s="422"/>
      <c r="G40" s="423"/>
      <c r="H40" s="421"/>
      <c r="I40" s="421"/>
      <c r="J40" s="421"/>
      <c r="K40" s="422"/>
    </row>
    <row r="41" spans="1:11" s="90" customFormat="1" ht="12" customHeight="1">
      <c r="A41" s="419" t="s">
        <v>285</v>
      </c>
      <c r="B41" s="420"/>
      <c r="C41" s="356">
        <v>32.7</v>
      </c>
      <c r="D41" s="356">
        <v>26.4</v>
      </c>
      <c r="E41" s="356">
        <v>21.8</v>
      </c>
      <c r="F41" s="424" t="s">
        <v>93</v>
      </c>
      <c r="G41" s="359">
        <v>20.7</v>
      </c>
      <c r="H41" s="356">
        <v>14.7</v>
      </c>
      <c r="I41" s="356">
        <v>20.8</v>
      </c>
      <c r="J41" s="356">
        <v>19.5</v>
      </c>
      <c r="K41" s="358">
        <v>15.4</v>
      </c>
    </row>
    <row r="42" spans="1:11" s="90" customFormat="1" ht="12" customHeight="1">
      <c r="A42" s="419" t="s">
        <v>279</v>
      </c>
      <c r="B42" s="420"/>
      <c r="C42" s="356">
        <v>14.7</v>
      </c>
      <c r="D42" s="356">
        <v>18.9</v>
      </c>
      <c r="E42" s="356">
        <v>21.1</v>
      </c>
      <c r="F42" s="424" t="s">
        <v>93</v>
      </c>
      <c r="G42" s="359">
        <v>22.2</v>
      </c>
      <c r="H42" s="356">
        <v>17.5</v>
      </c>
      <c r="I42" s="356">
        <v>18</v>
      </c>
      <c r="J42" s="356">
        <v>20.6</v>
      </c>
      <c r="K42" s="358">
        <v>23.8</v>
      </c>
    </row>
    <row r="43" spans="1:11" s="90" customFormat="1" ht="12" customHeight="1">
      <c r="A43" s="419" t="s">
        <v>281</v>
      </c>
      <c r="B43" s="420"/>
      <c r="C43" s="356">
        <v>15.2</v>
      </c>
      <c r="D43" s="356">
        <v>15.8</v>
      </c>
      <c r="E43" s="356">
        <v>19.2</v>
      </c>
      <c r="F43" s="424" t="s">
        <v>93</v>
      </c>
      <c r="G43" s="359">
        <v>17.4</v>
      </c>
      <c r="H43" s="356">
        <v>21.6</v>
      </c>
      <c r="I43" s="356">
        <v>16.9</v>
      </c>
      <c r="J43" s="356">
        <v>20</v>
      </c>
      <c r="K43" s="358">
        <v>21.4</v>
      </c>
    </row>
    <row r="44" spans="1:11" s="90" customFormat="1" ht="12" customHeight="1">
      <c r="A44" s="419" t="s">
        <v>280</v>
      </c>
      <c r="B44" s="420"/>
      <c r="C44" s="356">
        <v>13.8</v>
      </c>
      <c r="D44" s="356">
        <v>15.1</v>
      </c>
      <c r="E44" s="356">
        <v>16.3</v>
      </c>
      <c r="F44" s="424" t="s">
        <v>93</v>
      </c>
      <c r="G44" s="359">
        <v>15.3</v>
      </c>
      <c r="H44" s="356">
        <v>20.8</v>
      </c>
      <c r="I44" s="356">
        <v>17.3</v>
      </c>
      <c r="J44" s="356">
        <v>16.5</v>
      </c>
      <c r="K44" s="358">
        <v>14.6</v>
      </c>
    </row>
    <row r="45" spans="1:11" s="90" customFormat="1" ht="12" customHeight="1">
      <c r="A45" s="419" t="s">
        <v>300</v>
      </c>
      <c r="B45" s="420"/>
      <c r="C45" s="421"/>
      <c r="D45" s="421"/>
      <c r="E45" s="421"/>
      <c r="F45" s="424"/>
      <c r="G45" s="308"/>
      <c r="H45" s="89"/>
      <c r="I45" s="89"/>
      <c r="J45" s="89"/>
      <c r="K45" s="92"/>
    </row>
    <row r="46" spans="1:11" s="90" customFormat="1" ht="12" customHeight="1">
      <c r="A46" s="419" t="s">
        <v>290</v>
      </c>
      <c r="B46" s="420"/>
      <c r="C46" s="356">
        <v>18.2</v>
      </c>
      <c r="D46" s="356">
        <v>15.8</v>
      </c>
      <c r="E46" s="356">
        <v>15.1</v>
      </c>
      <c r="F46" s="424" t="s">
        <v>93</v>
      </c>
      <c r="G46" s="359">
        <v>14.9</v>
      </c>
      <c r="H46" s="356">
        <v>12.4</v>
      </c>
      <c r="I46" s="356">
        <v>17.1</v>
      </c>
      <c r="J46" s="356">
        <v>15.9</v>
      </c>
      <c r="K46" s="358">
        <v>16.2</v>
      </c>
    </row>
    <row r="47" spans="1:11" s="90" customFormat="1" ht="12" customHeight="1">
      <c r="A47" s="419" t="s">
        <v>291</v>
      </c>
      <c r="B47" s="420"/>
      <c r="C47" s="356">
        <v>37.8</v>
      </c>
      <c r="D47" s="356">
        <v>35.7</v>
      </c>
      <c r="E47" s="356">
        <v>35.2</v>
      </c>
      <c r="F47" s="424" t="s">
        <v>93</v>
      </c>
      <c r="G47" s="359">
        <v>30.9</v>
      </c>
      <c r="H47" s="356">
        <v>35.2</v>
      </c>
      <c r="I47" s="356">
        <v>37.3</v>
      </c>
      <c r="J47" s="356">
        <v>40.7</v>
      </c>
      <c r="K47" s="358">
        <v>37</v>
      </c>
    </row>
    <row r="48" spans="1:11" s="90" customFormat="1" ht="12" customHeight="1">
      <c r="A48" s="419" t="s">
        <v>292</v>
      </c>
      <c r="B48" s="425"/>
      <c r="C48" s="356">
        <v>28.7</v>
      </c>
      <c r="D48" s="356">
        <v>30.7</v>
      </c>
      <c r="E48" s="356">
        <v>32.6</v>
      </c>
      <c r="F48" s="424" t="s">
        <v>93</v>
      </c>
      <c r="G48" s="359">
        <v>37.5</v>
      </c>
      <c r="H48" s="356">
        <v>34.9</v>
      </c>
      <c r="I48" s="356">
        <v>26.6</v>
      </c>
      <c r="J48" s="356">
        <v>29.1</v>
      </c>
      <c r="K48" s="358">
        <v>28</v>
      </c>
    </row>
    <row r="49" spans="1:11" s="90" customFormat="1" ht="12" customHeight="1">
      <c r="A49" s="419" t="s">
        <v>293</v>
      </c>
      <c r="B49" s="425"/>
      <c r="C49" s="356">
        <v>10.8</v>
      </c>
      <c r="D49" s="356">
        <v>13.2</v>
      </c>
      <c r="E49" s="356">
        <v>14</v>
      </c>
      <c r="F49" s="424" t="s">
        <v>93</v>
      </c>
      <c r="G49" s="359">
        <v>13.3</v>
      </c>
      <c r="H49" s="356">
        <v>13.5</v>
      </c>
      <c r="I49" s="356">
        <v>13.6</v>
      </c>
      <c r="J49" s="356">
        <v>10.1</v>
      </c>
      <c r="K49" s="358">
        <v>12.5</v>
      </c>
    </row>
    <row r="50" spans="1:11" s="90" customFormat="1" ht="12" customHeight="1">
      <c r="A50" s="419" t="s">
        <v>294</v>
      </c>
      <c r="B50" s="420"/>
      <c r="C50" s="356">
        <v>4.5</v>
      </c>
      <c r="D50" s="356">
        <v>4.4</v>
      </c>
      <c r="E50" s="356">
        <v>3.1</v>
      </c>
      <c r="F50" s="424" t="s">
        <v>93</v>
      </c>
      <c r="G50" s="359">
        <v>3.3</v>
      </c>
      <c r="H50" s="356">
        <v>3.9</v>
      </c>
      <c r="I50" s="356">
        <v>5.3</v>
      </c>
      <c r="J50" s="356">
        <v>4.1</v>
      </c>
      <c r="K50" s="358">
        <v>6.4</v>
      </c>
    </row>
    <row r="51" spans="1:11" s="90" customFormat="1" ht="4.5" customHeight="1">
      <c r="A51" s="419"/>
      <c r="B51" s="420"/>
      <c r="C51" s="89"/>
      <c r="D51" s="89"/>
      <c r="E51" s="89"/>
      <c r="F51" s="92"/>
      <c r="G51" s="429"/>
      <c r="H51" s="427"/>
      <c r="I51" s="427"/>
      <c r="J51" s="427"/>
      <c r="K51" s="428"/>
    </row>
    <row r="52" spans="1:11" s="128" customFormat="1" ht="12" customHeight="1">
      <c r="A52" s="442" t="s">
        <v>301</v>
      </c>
      <c r="B52" s="443"/>
      <c r="C52" s="444">
        <v>7334</v>
      </c>
      <c r="D52" s="444">
        <v>7542</v>
      </c>
      <c r="E52" s="444">
        <v>7720</v>
      </c>
      <c r="F52" s="445">
        <v>6853</v>
      </c>
      <c r="G52" s="446">
        <v>2035</v>
      </c>
      <c r="H52" s="444">
        <v>2434</v>
      </c>
      <c r="I52" s="444">
        <v>1861</v>
      </c>
      <c r="J52" s="444">
        <v>2609</v>
      </c>
      <c r="K52" s="445">
        <v>2383</v>
      </c>
    </row>
    <row r="53" spans="1:11" s="93" customFormat="1" ht="13.5" customHeight="1">
      <c r="A53" s="419" t="s">
        <v>234</v>
      </c>
      <c r="B53" s="420"/>
      <c r="C53" s="437"/>
      <c r="D53" s="437"/>
      <c r="E53" s="437"/>
      <c r="F53" s="425"/>
      <c r="G53" s="436"/>
      <c r="H53" s="437"/>
      <c r="I53" s="437"/>
      <c r="J53" s="437"/>
      <c r="K53" s="425"/>
    </row>
    <row r="54" spans="1:11" s="93" customFormat="1" ht="14.25" customHeight="1">
      <c r="A54" s="419" t="s">
        <v>302</v>
      </c>
      <c r="B54" s="420"/>
      <c r="C54" s="356">
        <v>64.3</v>
      </c>
      <c r="D54" s="356">
        <v>62</v>
      </c>
      <c r="E54" s="356">
        <v>59</v>
      </c>
      <c r="F54" s="358">
        <v>65.1</v>
      </c>
      <c r="G54" s="359">
        <v>62.6</v>
      </c>
      <c r="H54" s="356">
        <v>62.9</v>
      </c>
      <c r="I54" s="356">
        <v>54.7</v>
      </c>
      <c r="J54" s="356">
        <v>68.6</v>
      </c>
      <c r="K54" s="358">
        <v>69.2</v>
      </c>
    </row>
    <row r="55" spans="1:11" s="93" customFormat="1" ht="14.25" customHeight="1">
      <c r="A55" s="419" t="s">
        <v>303</v>
      </c>
      <c r="B55" s="420"/>
      <c r="C55" s="356">
        <v>9.6</v>
      </c>
      <c r="D55" s="356">
        <v>9.5</v>
      </c>
      <c r="E55" s="356">
        <v>14.5</v>
      </c>
      <c r="F55" s="447">
        <v>12.6</v>
      </c>
      <c r="G55" s="448">
        <v>14.4</v>
      </c>
      <c r="H55" s="449">
        <v>16.1</v>
      </c>
      <c r="I55" s="449">
        <v>16.6</v>
      </c>
      <c r="J55" s="449">
        <v>11.4</v>
      </c>
      <c r="K55" s="447">
        <v>10.7</v>
      </c>
    </row>
    <row r="56" spans="1:11" s="93" customFormat="1" ht="14.25" customHeight="1">
      <c r="A56" s="419" t="s">
        <v>304</v>
      </c>
      <c r="B56" s="420"/>
      <c r="C56" s="356">
        <v>10.2</v>
      </c>
      <c r="D56" s="356">
        <v>7</v>
      </c>
      <c r="E56" s="356">
        <v>6.3</v>
      </c>
      <c r="F56" s="447">
        <v>4.1</v>
      </c>
      <c r="G56" s="448">
        <v>4.4</v>
      </c>
      <c r="H56" s="449">
        <v>3.7</v>
      </c>
      <c r="I56" s="449">
        <v>5.9</v>
      </c>
      <c r="J56" s="449">
        <v>3.8</v>
      </c>
      <c r="K56" s="447">
        <v>3.1</v>
      </c>
    </row>
    <row r="57" spans="1:11" s="93" customFormat="1" ht="4.5" customHeight="1">
      <c r="A57" s="419"/>
      <c r="B57" s="420"/>
      <c r="C57" s="356"/>
      <c r="D57" s="356"/>
      <c r="E57" s="356"/>
      <c r="F57" s="428"/>
      <c r="G57" s="429"/>
      <c r="H57" s="427"/>
      <c r="I57" s="427"/>
      <c r="J57" s="427"/>
      <c r="K57" s="428"/>
    </row>
    <row r="58" spans="1:11" s="93" customFormat="1" ht="12" customHeight="1">
      <c r="A58" s="442" t="s">
        <v>305</v>
      </c>
      <c r="B58" s="443"/>
      <c r="C58" s="444">
        <v>27221</v>
      </c>
      <c r="D58" s="444">
        <v>25925</v>
      </c>
      <c r="E58" s="444">
        <v>23460</v>
      </c>
      <c r="F58" s="445">
        <v>23221</v>
      </c>
      <c r="G58" s="446">
        <v>23242</v>
      </c>
      <c r="H58" s="444">
        <v>23460</v>
      </c>
      <c r="I58" s="444">
        <v>22979</v>
      </c>
      <c r="J58" s="444">
        <v>23498</v>
      </c>
      <c r="K58" s="445">
        <v>23221</v>
      </c>
    </row>
    <row r="59" spans="1:11" s="93" customFormat="1" ht="15" customHeight="1">
      <c r="A59" s="419" t="s">
        <v>306</v>
      </c>
      <c r="B59" s="420"/>
      <c r="C59" s="356"/>
      <c r="D59" s="356"/>
      <c r="E59" s="356"/>
      <c r="F59" s="428"/>
      <c r="G59" s="429"/>
      <c r="H59" s="427"/>
      <c r="I59" s="427"/>
      <c r="J59" s="427"/>
      <c r="K59" s="428"/>
    </row>
    <row r="60" spans="1:11" s="93" customFormat="1" ht="12" customHeight="1">
      <c r="A60" s="419" t="s">
        <v>302</v>
      </c>
      <c r="B60" s="420"/>
      <c r="C60" s="356">
        <v>80.7</v>
      </c>
      <c r="D60" s="356">
        <v>80.3</v>
      </c>
      <c r="E60" s="356">
        <v>77.2</v>
      </c>
      <c r="F60" s="424">
        <v>75.6</v>
      </c>
      <c r="G60" s="450">
        <v>77.8</v>
      </c>
      <c r="H60" s="451">
        <v>77.2</v>
      </c>
      <c r="I60" s="451">
        <v>74.6</v>
      </c>
      <c r="J60" s="451">
        <v>75.5</v>
      </c>
      <c r="K60" s="424">
        <v>75.6</v>
      </c>
    </row>
    <row r="61" spans="1:11" s="93" customFormat="1" ht="12" customHeight="1">
      <c r="A61" s="419" t="s">
        <v>303</v>
      </c>
      <c r="B61" s="420"/>
      <c r="C61" s="356">
        <v>11.5</v>
      </c>
      <c r="D61" s="356">
        <v>11.1</v>
      </c>
      <c r="E61" s="356">
        <v>13.4</v>
      </c>
      <c r="F61" s="424">
        <v>13.9</v>
      </c>
      <c r="G61" s="450">
        <v>12.8</v>
      </c>
      <c r="H61" s="451">
        <v>13.4</v>
      </c>
      <c r="I61" s="451">
        <v>14</v>
      </c>
      <c r="J61" s="451">
        <v>13.8</v>
      </c>
      <c r="K61" s="424">
        <v>13.9</v>
      </c>
    </row>
    <row r="62" spans="1:11" s="93" customFormat="1" ht="12" customHeight="1">
      <c r="A62" s="419" t="s">
        <v>304</v>
      </c>
      <c r="B62" s="420"/>
      <c r="C62" s="356">
        <v>2.4</v>
      </c>
      <c r="D62" s="356">
        <v>2.3</v>
      </c>
      <c r="E62" s="356">
        <v>2.1</v>
      </c>
      <c r="F62" s="424">
        <v>1.7</v>
      </c>
      <c r="G62" s="450">
        <v>2.3</v>
      </c>
      <c r="H62" s="451">
        <v>2.1</v>
      </c>
      <c r="I62" s="451">
        <v>2.2</v>
      </c>
      <c r="J62" s="451">
        <v>1.9</v>
      </c>
      <c r="K62" s="424">
        <v>1.7</v>
      </c>
    </row>
    <row r="63" spans="1:11" s="93" customFormat="1" ht="14.25" customHeight="1">
      <c r="A63" s="419" t="s">
        <v>307</v>
      </c>
      <c r="B63" s="420"/>
      <c r="C63" s="451"/>
      <c r="D63" s="451"/>
      <c r="E63" s="451"/>
      <c r="F63" s="424"/>
      <c r="G63" s="309"/>
      <c r="H63" s="96"/>
      <c r="I63" s="96"/>
      <c r="J63" s="96"/>
      <c r="K63" s="95"/>
    </row>
    <row r="64" spans="1:11" s="93" customFormat="1" ht="12" customHeight="1">
      <c r="A64" s="419" t="s">
        <v>308</v>
      </c>
      <c r="B64" s="425"/>
      <c r="C64" s="421">
        <v>57.5</v>
      </c>
      <c r="D64" s="421">
        <v>60.1</v>
      </c>
      <c r="E64" s="421">
        <v>56.3</v>
      </c>
      <c r="F64" s="424" t="s">
        <v>93</v>
      </c>
      <c r="G64" s="423">
        <v>57.5</v>
      </c>
      <c r="H64" s="421">
        <v>56.3</v>
      </c>
      <c r="I64" s="421" t="s">
        <v>309</v>
      </c>
      <c r="J64" s="421" t="s">
        <v>310</v>
      </c>
      <c r="K64" s="422">
        <v>58</v>
      </c>
    </row>
    <row r="65" spans="1:11" s="93" customFormat="1" ht="12" customHeight="1">
      <c r="A65" s="419" t="s">
        <v>311</v>
      </c>
      <c r="B65" s="420"/>
      <c r="C65" s="421">
        <v>10.6</v>
      </c>
      <c r="D65" s="421">
        <v>9.3</v>
      </c>
      <c r="E65" s="421">
        <v>9</v>
      </c>
      <c r="F65" s="424" t="s">
        <v>93</v>
      </c>
      <c r="G65" s="423">
        <v>9</v>
      </c>
      <c r="H65" s="421">
        <v>9</v>
      </c>
      <c r="I65" s="421" t="s">
        <v>312</v>
      </c>
      <c r="J65" s="421" t="s">
        <v>313</v>
      </c>
      <c r="K65" s="422">
        <v>10.9</v>
      </c>
    </row>
    <row r="66" spans="1:11" s="93" customFormat="1" ht="12" customHeight="1">
      <c r="A66" s="419" t="s">
        <v>314</v>
      </c>
      <c r="B66" s="425"/>
      <c r="C66" s="421">
        <v>6.9</v>
      </c>
      <c r="D66" s="421">
        <v>8.1</v>
      </c>
      <c r="E66" s="421">
        <v>9.1</v>
      </c>
      <c r="F66" s="424" t="s">
        <v>93</v>
      </c>
      <c r="G66" s="423">
        <v>9</v>
      </c>
      <c r="H66" s="421">
        <v>9.1</v>
      </c>
      <c r="I66" s="421" t="s">
        <v>315</v>
      </c>
      <c r="J66" s="421" t="s">
        <v>316</v>
      </c>
      <c r="K66" s="422">
        <v>7.2</v>
      </c>
    </row>
    <row r="67" spans="1:11" s="93" customFormat="1" ht="12" customHeight="1">
      <c r="A67" s="419" t="s">
        <v>317</v>
      </c>
      <c r="B67" s="425"/>
      <c r="C67" s="421">
        <v>3.4</v>
      </c>
      <c r="D67" s="421">
        <v>2</v>
      </c>
      <c r="E67" s="421">
        <v>1.9</v>
      </c>
      <c r="F67" s="424" t="s">
        <v>93</v>
      </c>
      <c r="G67" s="423">
        <v>1.9</v>
      </c>
      <c r="H67" s="421">
        <v>1.9</v>
      </c>
      <c r="I67" s="421" t="s">
        <v>318</v>
      </c>
      <c r="J67" s="421" t="s">
        <v>319</v>
      </c>
      <c r="K67" s="422">
        <v>3.3</v>
      </c>
    </row>
    <row r="68" spans="1:11" s="93" customFormat="1" ht="12" customHeight="1">
      <c r="A68" s="419" t="s">
        <v>320</v>
      </c>
      <c r="B68" s="425"/>
      <c r="C68" s="421">
        <v>1.7</v>
      </c>
      <c r="D68" s="421">
        <v>2.1</v>
      </c>
      <c r="E68" s="421">
        <v>2.3</v>
      </c>
      <c r="F68" s="424" t="s">
        <v>93</v>
      </c>
      <c r="G68" s="423">
        <v>2</v>
      </c>
      <c r="H68" s="421">
        <v>2.3</v>
      </c>
      <c r="I68" s="421" t="s">
        <v>321</v>
      </c>
      <c r="J68" s="421" t="s">
        <v>322</v>
      </c>
      <c r="K68" s="422">
        <v>4.3</v>
      </c>
    </row>
    <row r="69" spans="1:11" s="130" customFormat="1" ht="4.5" customHeight="1">
      <c r="A69" s="97"/>
      <c r="B69" s="98"/>
      <c r="C69" s="99"/>
      <c r="D69" s="99"/>
      <c r="E69" s="99"/>
      <c r="F69" s="100"/>
      <c r="G69" s="99"/>
      <c r="H69" s="99"/>
      <c r="I69" s="99"/>
      <c r="J69" s="99"/>
      <c r="K69" s="98"/>
    </row>
    <row r="70" spans="1:10" s="103" customFormat="1" ht="16.5">
      <c r="A70" s="115" t="s">
        <v>323</v>
      </c>
      <c r="B70" s="101"/>
      <c r="C70" s="102"/>
      <c r="D70" s="101"/>
      <c r="E70" s="101"/>
      <c r="F70" s="105"/>
      <c r="G70" s="102"/>
      <c r="H70" s="101"/>
      <c r="I70" s="101"/>
      <c r="J70" s="101"/>
    </row>
  </sheetData>
  <mergeCells count="3">
    <mergeCell ref="C9:C11"/>
    <mergeCell ref="D9:D11"/>
    <mergeCell ref="E9:E11"/>
  </mergeCells>
  <printOptions horizontalCentered="1"/>
  <pageMargins left="0.5905511811023623" right="0.5905511811023623" top="0.3937007874015748" bottom="0.5118110236220472" header="0.3937007874015748" footer="0.3937007874015748"/>
  <pageSetup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dimension ref="A1:K108"/>
  <sheetViews>
    <sheetView zoomScale="90" zoomScaleNormal="90" workbookViewId="0" topLeftCell="A1">
      <selection activeCell="C7" sqref="C7"/>
    </sheetView>
  </sheetViews>
  <sheetFormatPr defaultColWidth="9.00390625" defaultRowHeight="16.5"/>
  <cols>
    <col min="1" max="1" width="29.375" style="9" customWidth="1"/>
    <col min="2" max="2" width="8.625" style="8" customWidth="1"/>
    <col min="3" max="4" width="8.625" style="2" customWidth="1"/>
    <col min="5" max="5" width="9.125" style="8" customWidth="1"/>
    <col min="6" max="6" width="8.75390625" style="2" customWidth="1"/>
    <col min="7" max="7" width="8.875" style="2" customWidth="1"/>
    <col min="8" max="8" width="9.00390625" style="2" customWidth="1"/>
    <col min="9" max="9" width="8.625" style="2" customWidth="1"/>
    <col min="10" max="16384" width="9.00390625" style="2" customWidth="1"/>
  </cols>
  <sheetData>
    <row r="1" spans="1:9" ht="15" customHeight="1">
      <c r="A1" s="3"/>
      <c r="B1" s="1"/>
      <c r="C1" s="1"/>
      <c r="D1" s="1"/>
      <c r="E1" s="1"/>
      <c r="F1" s="1"/>
      <c r="G1" s="1"/>
      <c r="H1" s="1"/>
      <c r="I1" s="1"/>
    </row>
    <row r="2" spans="1:9" ht="15" customHeight="1">
      <c r="A2" s="3"/>
      <c r="B2" s="1"/>
      <c r="C2" s="1"/>
      <c r="D2" s="1"/>
      <c r="E2" s="1"/>
      <c r="F2" s="1"/>
      <c r="G2" s="1"/>
      <c r="H2" s="1"/>
      <c r="I2" s="1"/>
    </row>
    <row r="3" spans="1:9" ht="15" customHeight="1">
      <c r="A3" s="3"/>
      <c r="B3" s="1"/>
      <c r="C3" s="1"/>
      <c r="D3" s="1"/>
      <c r="E3" s="1"/>
      <c r="F3" s="1"/>
      <c r="G3" s="1"/>
      <c r="H3" s="1"/>
      <c r="I3" s="1"/>
    </row>
    <row r="4" spans="1:9" ht="15" customHeight="1">
      <c r="A4" s="3"/>
      <c r="B4" s="1"/>
      <c r="C4" s="1"/>
      <c r="D4" s="1"/>
      <c r="E4" s="1"/>
      <c r="F4" s="1"/>
      <c r="G4" s="1"/>
      <c r="H4" s="1"/>
      <c r="I4" s="1"/>
    </row>
    <row r="5" spans="1:9" ht="26.25" customHeight="1">
      <c r="A5" s="3"/>
      <c r="B5" s="1"/>
      <c r="C5" s="1"/>
      <c r="D5" s="1"/>
      <c r="E5" s="1"/>
      <c r="F5" s="1"/>
      <c r="G5" s="1"/>
      <c r="H5" s="1"/>
      <c r="I5" s="1"/>
    </row>
    <row r="6" spans="1:9" ht="20.25" customHeight="1">
      <c r="A6" s="3"/>
      <c r="B6" s="1"/>
      <c r="C6" s="1"/>
      <c r="D6" s="1"/>
      <c r="E6" s="1"/>
      <c r="F6" s="1"/>
      <c r="G6" s="1"/>
      <c r="H6" s="1"/>
      <c r="I6" s="1"/>
    </row>
    <row r="7" spans="1:9" ht="20.25" customHeight="1">
      <c r="A7" s="3"/>
      <c r="B7" s="1"/>
      <c r="C7" s="1"/>
      <c r="D7" s="1"/>
      <c r="E7" s="1"/>
      <c r="F7" s="1"/>
      <c r="G7" s="1"/>
      <c r="H7" s="1"/>
      <c r="I7" s="1"/>
    </row>
    <row r="8" spans="1:8" s="29" customFormat="1" ht="15" customHeight="1">
      <c r="A8" s="53" t="s">
        <v>114</v>
      </c>
      <c r="B8" s="47"/>
      <c r="E8" s="47"/>
      <c r="H8" s="147"/>
    </row>
    <row r="9" spans="1:9" s="29" customFormat="1" ht="15" customHeight="1">
      <c r="A9" s="53"/>
      <c r="B9" s="47"/>
      <c r="E9" s="47"/>
      <c r="H9" s="506" t="s">
        <v>115</v>
      </c>
      <c r="I9" s="507"/>
    </row>
    <row r="10" spans="1:8" s="29" customFormat="1" ht="3.75" customHeight="1">
      <c r="A10" s="43"/>
      <c r="B10" s="47"/>
      <c r="E10" s="47"/>
      <c r="H10" s="147"/>
    </row>
    <row r="11" spans="1:9" s="15" customFormat="1" ht="15" customHeight="1">
      <c r="A11" s="25"/>
      <c r="B11" s="482">
        <v>2000</v>
      </c>
      <c r="C11" s="484">
        <v>2001</v>
      </c>
      <c r="D11" s="484">
        <v>2002</v>
      </c>
      <c r="E11" s="281">
        <v>2002</v>
      </c>
      <c r="F11" s="18">
        <v>2002</v>
      </c>
      <c r="G11" s="18">
        <v>2003</v>
      </c>
      <c r="H11" s="18">
        <v>2003</v>
      </c>
      <c r="I11" s="17">
        <v>2003</v>
      </c>
    </row>
    <row r="12" spans="1:9" s="29" customFormat="1" ht="15" customHeight="1">
      <c r="A12" s="26"/>
      <c r="B12" s="490"/>
      <c r="C12" s="491"/>
      <c r="D12" s="491"/>
      <c r="E12" s="284" t="s">
        <v>2</v>
      </c>
      <c r="F12" s="137" t="s">
        <v>3</v>
      </c>
      <c r="G12" s="137" t="s">
        <v>0</v>
      </c>
      <c r="H12" s="137" t="s">
        <v>1</v>
      </c>
      <c r="I12" s="132" t="s">
        <v>2</v>
      </c>
    </row>
    <row r="13" spans="1:9" s="29" customFormat="1" ht="15" customHeight="1">
      <c r="A13" s="30"/>
      <c r="B13" s="483"/>
      <c r="C13" s="485"/>
      <c r="D13" s="485"/>
      <c r="E13" s="285"/>
      <c r="F13" s="31"/>
      <c r="G13" s="31"/>
      <c r="H13" s="31"/>
      <c r="I13" s="32"/>
    </row>
    <row r="14" spans="1:9" s="29" customFormat="1" ht="15" customHeight="1">
      <c r="A14" s="33" t="s">
        <v>116</v>
      </c>
      <c r="B14" s="138"/>
      <c r="C14" s="138"/>
      <c r="D14" s="138"/>
      <c r="E14" s="310"/>
      <c r="F14" s="154"/>
      <c r="G14" s="154"/>
      <c r="H14" s="154"/>
      <c r="I14" s="34"/>
    </row>
    <row r="15" spans="1:9" s="29" customFormat="1" ht="20.25" customHeight="1">
      <c r="A15" s="35" t="s">
        <v>117</v>
      </c>
      <c r="B15" s="49">
        <v>49.45</v>
      </c>
      <c r="C15" s="49">
        <v>59.17</v>
      </c>
      <c r="D15" s="49">
        <v>63.51</v>
      </c>
      <c r="E15" s="241">
        <v>60.9</v>
      </c>
      <c r="F15" s="49">
        <v>63.51</v>
      </c>
      <c r="G15" s="49">
        <v>65.56</v>
      </c>
      <c r="H15" s="49">
        <v>68.871</v>
      </c>
      <c r="I15" s="114">
        <v>73.201</v>
      </c>
    </row>
    <row r="16" spans="1:9" s="29" customFormat="1" ht="19.5" customHeight="1">
      <c r="A16" s="37" t="s">
        <v>118</v>
      </c>
      <c r="B16" s="49">
        <v>31.79</v>
      </c>
      <c r="C16" s="49">
        <v>35.23</v>
      </c>
      <c r="D16" s="49">
        <v>39.314</v>
      </c>
      <c r="E16" s="241">
        <v>36.958</v>
      </c>
      <c r="F16" s="49">
        <v>39.314</v>
      </c>
      <c r="G16" s="49">
        <v>41.404</v>
      </c>
      <c r="H16" s="49">
        <v>41.931</v>
      </c>
      <c r="I16" s="114">
        <v>43.832</v>
      </c>
    </row>
    <row r="17" spans="1:9" s="29" customFormat="1" ht="15" customHeight="1">
      <c r="A17" s="37" t="s">
        <v>119</v>
      </c>
      <c r="B17" s="49">
        <v>16.99</v>
      </c>
      <c r="C17" s="49">
        <v>23.3</v>
      </c>
      <c r="D17" s="49">
        <v>23.618</v>
      </c>
      <c r="E17" s="241">
        <v>23.169</v>
      </c>
      <c r="F17" s="49">
        <v>23.618</v>
      </c>
      <c r="G17" s="49">
        <v>23.531</v>
      </c>
      <c r="H17" s="49">
        <v>26.242</v>
      </c>
      <c r="I17" s="114">
        <v>27.852</v>
      </c>
    </row>
    <row r="18" spans="1:9" s="29" customFormat="1" ht="7.5" customHeight="1">
      <c r="A18" s="37"/>
      <c r="B18" s="49"/>
      <c r="C18" s="49"/>
      <c r="D18" s="49"/>
      <c r="E18" s="241"/>
      <c r="F18" s="49"/>
      <c r="G18" s="49"/>
      <c r="H18" s="49"/>
      <c r="I18" s="114"/>
    </row>
    <row r="19" spans="1:9" s="29" customFormat="1" ht="15" customHeight="1">
      <c r="A19" s="37" t="s">
        <v>120</v>
      </c>
      <c r="B19" s="49">
        <v>849.18</v>
      </c>
      <c r="C19" s="49">
        <v>915.5</v>
      </c>
      <c r="D19" s="49">
        <v>989.59</v>
      </c>
      <c r="E19" s="241">
        <v>956.586</v>
      </c>
      <c r="F19" s="49">
        <v>989.59</v>
      </c>
      <c r="G19" s="49">
        <v>1008.836</v>
      </c>
      <c r="H19" s="49">
        <v>1016.962</v>
      </c>
      <c r="I19" s="114">
        <v>1080.708</v>
      </c>
    </row>
    <row r="20" spans="1:9" s="29" customFormat="1" ht="18.75" customHeight="1">
      <c r="A20" s="37" t="s">
        <v>118</v>
      </c>
      <c r="B20" s="49">
        <v>232.21</v>
      </c>
      <c r="C20" s="49">
        <v>261.07</v>
      </c>
      <c r="D20" s="49">
        <v>275.444</v>
      </c>
      <c r="E20" s="241">
        <v>269.218</v>
      </c>
      <c r="F20" s="49">
        <v>275.444</v>
      </c>
      <c r="G20" s="49">
        <v>282.833</v>
      </c>
      <c r="H20" s="49">
        <v>285.734</v>
      </c>
      <c r="I20" s="114">
        <v>294.251</v>
      </c>
    </row>
    <row r="21" spans="1:9" s="29" customFormat="1" ht="15" customHeight="1">
      <c r="A21" s="37" t="s">
        <v>119</v>
      </c>
      <c r="B21" s="49">
        <v>445.06</v>
      </c>
      <c r="C21" s="49">
        <v>469.07</v>
      </c>
      <c r="D21" s="49">
        <v>512.242</v>
      </c>
      <c r="E21" s="241">
        <v>491.129</v>
      </c>
      <c r="F21" s="49">
        <v>512.242</v>
      </c>
      <c r="G21" s="49">
        <v>524.711</v>
      </c>
      <c r="H21" s="49">
        <v>538.382</v>
      </c>
      <c r="I21" s="114">
        <v>581.642</v>
      </c>
    </row>
    <row r="22" spans="1:9" s="29" customFormat="1" ht="7.5" customHeight="1">
      <c r="A22" s="37"/>
      <c r="B22" s="49"/>
      <c r="C22" s="49"/>
      <c r="D22" s="49"/>
      <c r="E22" s="241"/>
      <c r="F22" s="49"/>
      <c r="G22" s="49"/>
      <c r="H22" s="49"/>
      <c r="I22" s="114"/>
    </row>
    <row r="23" spans="1:9" s="29" customFormat="1" ht="15" customHeight="1">
      <c r="A23" s="33" t="s">
        <v>121</v>
      </c>
      <c r="B23" s="49"/>
      <c r="C23" s="49"/>
      <c r="D23" s="49"/>
      <c r="E23" s="241"/>
      <c r="F23" s="49"/>
      <c r="G23" s="49"/>
      <c r="H23" s="49"/>
      <c r="I23" s="114"/>
    </row>
    <row r="24" spans="1:9" s="29" customFormat="1" ht="3.75" customHeight="1">
      <c r="A24" s="33"/>
      <c r="B24" s="49"/>
      <c r="C24" s="49"/>
      <c r="D24" s="49"/>
      <c r="E24" s="241"/>
      <c r="F24" s="49"/>
      <c r="G24" s="49"/>
      <c r="H24" s="49"/>
      <c r="I24" s="114"/>
    </row>
    <row r="25" spans="1:9" s="29" customFormat="1" ht="15" customHeight="1">
      <c r="A25" s="37" t="s">
        <v>122</v>
      </c>
      <c r="B25" s="49">
        <v>637.47</v>
      </c>
      <c r="C25" s="49">
        <v>654.273</v>
      </c>
      <c r="D25" s="49">
        <v>686.016</v>
      </c>
      <c r="E25" s="241">
        <v>682.499</v>
      </c>
      <c r="F25" s="49">
        <v>686.016</v>
      </c>
      <c r="G25" s="49">
        <v>682.374</v>
      </c>
      <c r="H25" s="49">
        <v>673.416</v>
      </c>
      <c r="I25" s="114">
        <v>685.128</v>
      </c>
    </row>
    <row r="26" spans="1:9" s="29" customFormat="1" ht="15" customHeight="1">
      <c r="A26" s="37" t="s">
        <v>118</v>
      </c>
      <c r="B26" s="49">
        <v>142.714</v>
      </c>
      <c r="C26" s="49">
        <v>154.54</v>
      </c>
      <c r="D26" s="49">
        <v>156.581</v>
      </c>
      <c r="E26" s="241">
        <v>158.566</v>
      </c>
      <c r="F26" s="49">
        <v>156.581</v>
      </c>
      <c r="G26" s="49">
        <v>158.659</v>
      </c>
      <c r="H26" s="49">
        <v>156.284</v>
      </c>
      <c r="I26" s="114">
        <v>158.721</v>
      </c>
    </row>
    <row r="27" spans="1:9" s="29" customFormat="1" ht="15" customHeight="1">
      <c r="A27" s="37" t="s">
        <v>119</v>
      </c>
      <c r="B27" s="49">
        <v>344</v>
      </c>
      <c r="C27" s="49">
        <v>338.156</v>
      </c>
      <c r="D27" s="49">
        <v>354.196</v>
      </c>
      <c r="E27" s="241">
        <v>355.375</v>
      </c>
      <c r="F27" s="49">
        <v>354.196</v>
      </c>
      <c r="G27" s="49">
        <v>352.349</v>
      </c>
      <c r="H27" s="49">
        <v>354.169</v>
      </c>
      <c r="I27" s="114">
        <v>355.87</v>
      </c>
    </row>
    <row r="28" spans="1:9" s="29" customFormat="1" ht="7.5" customHeight="1">
      <c r="A28" s="37"/>
      <c r="B28" s="49"/>
      <c r="C28" s="49"/>
      <c r="D28" s="49"/>
      <c r="E28" s="241"/>
      <c r="F28" s="49"/>
      <c r="G28" s="49"/>
      <c r="H28" s="49"/>
      <c r="I28" s="114"/>
    </row>
    <row r="29" spans="1:9" s="29" customFormat="1" ht="15" customHeight="1">
      <c r="A29" s="37" t="s">
        <v>123</v>
      </c>
      <c r="B29" s="49">
        <v>154.529</v>
      </c>
      <c r="C29" s="49">
        <v>193.645</v>
      </c>
      <c r="D29" s="49">
        <v>230.737</v>
      </c>
      <c r="E29" s="241">
        <v>201.491</v>
      </c>
      <c r="F29" s="49">
        <v>230.737</v>
      </c>
      <c r="G29" s="49">
        <v>250.583</v>
      </c>
      <c r="H29" s="49">
        <v>265.388</v>
      </c>
      <c r="I29" s="114">
        <v>311.387</v>
      </c>
    </row>
    <row r="30" spans="1:9" s="29" customFormat="1" ht="15" customHeight="1">
      <c r="A30" s="37" t="s">
        <v>118</v>
      </c>
      <c r="B30" s="49">
        <v>57.389</v>
      </c>
      <c r="C30" s="49">
        <v>70.693</v>
      </c>
      <c r="D30" s="49">
        <v>79.173</v>
      </c>
      <c r="E30" s="241">
        <v>73.341</v>
      </c>
      <c r="F30" s="49">
        <v>79.173</v>
      </c>
      <c r="G30" s="49">
        <v>82.436</v>
      </c>
      <c r="H30" s="49">
        <v>87.12</v>
      </c>
      <c r="I30" s="114">
        <v>91.13</v>
      </c>
    </row>
    <row r="31" spans="1:9" s="29" customFormat="1" ht="15" customHeight="1">
      <c r="A31" s="37" t="s">
        <v>119</v>
      </c>
      <c r="B31" s="49">
        <v>77.396</v>
      </c>
      <c r="C31" s="49">
        <v>100.932</v>
      </c>
      <c r="D31" s="49">
        <v>126.82</v>
      </c>
      <c r="E31" s="241">
        <v>105.067</v>
      </c>
      <c r="F31" s="49">
        <v>126.82</v>
      </c>
      <c r="G31" s="49">
        <v>141.262</v>
      </c>
      <c r="H31" s="49">
        <v>150.782</v>
      </c>
      <c r="I31" s="114">
        <v>189.625</v>
      </c>
    </row>
    <row r="32" spans="1:9" s="29" customFormat="1" ht="7.5" customHeight="1">
      <c r="A32" s="37"/>
      <c r="B32" s="49"/>
      <c r="C32" s="49"/>
      <c r="D32" s="49"/>
      <c r="E32" s="241"/>
      <c r="F32" s="49"/>
      <c r="G32" s="49"/>
      <c r="H32" s="49"/>
      <c r="I32" s="114"/>
    </row>
    <row r="33" spans="1:9" s="29" customFormat="1" ht="15" customHeight="1">
      <c r="A33" s="37" t="s">
        <v>124</v>
      </c>
      <c r="B33" s="49">
        <v>32.283</v>
      </c>
      <c r="C33" s="49">
        <v>40.208</v>
      </c>
      <c r="D33" s="49">
        <v>42.98</v>
      </c>
      <c r="E33" s="241">
        <v>41.289</v>
      </c>
      <c r="F33" s="49">
        <v>42.98</v>
      </c>
      <c r="G33" s="49">
        <v>44.342</v>
      </c>
      <c r="H33" s="49">
        <v>47.097</v>
      </c>
      <c r="I33" s="114">
        <v>50.964</v>
      </c>
    </row>
    <row r="34" spans="1:9" s="29" customFormat="1" ht="15" customHeight="1">
      <c r="A34" s="37" t="s">
        <v>118</v>
      </c>
      <c r="B34" s="49">
        <v>14.612</v>
      </c>
      <c r="C34" s="49">
        <v>16.269</v>
      </c>
      <c r="D34" s="49">
        <v>18.784</v>
      </c>
      <c r="E34" s="241">
        <v>17.347</v>
      </c>
      <c r="F34" s="49">
        <v>18.784</v>
      </c>
      <c r="G34" s="49">
        <v>20.186</v>
      </c>
      <c r="H34" s="49">
        <v>20.158</v>
      </c>
      <c r="I34" s="114">
        <v>21.594</v>
      </c>
    </row>
    <row r="35" spans="1:9" s="29" customFormat="1" ht="15" customHeight="1">
      <c r="A35" s="37" t="s">
        <v>119</v>
      </c>
      <c r="B35" s="49">
        <v>16.986</v>
      </c>
      <c r="C35" s="49">
        <v>23.295</v>
      </c>
      <c r="D35" s="49">
        <v>23.618</v>
      </c>
      <c r="E35" s="241">
        <v>23.169</v>
      </c>
      <c r="F35" s="49">
        <v>23.618</v>
      </c>
      <c r="G35" s="49">
        <v>23.531</v>
      </c>
      <c r="H35" s="49">
        <v>26.242</v>
      </c>
      <c r="I35" s="114">
        <v>27.852</v>
      </c>
    </row>
    <row r="36" spans="1:9" s="29" customFormat="1" ht="7.5" customHeight="1">
      <c r="A36" s="37"/>
      <c r="B36" s="49"/>
      <c r="C36" s="49"/>
      <c r="D36" s="49"/>
      <c r="E36" s="241"/>
      <c r="F36" s="49"/>
      <c r="G36" s="49"/>
      <c r="H36" s="49"/>
      <c r="I36" s="114"/>
    </row>
    <row r="37" spans="1:9" s="29" customFormat="1" ht="15" customHeight="1">
      <c r="A37" s="33" t="s">
        <v>125</v>
      </c>
      <c r="B37" s="49">
        <v>390.358</v>
      </c>
      <c r="C37" s="49">
        <v>362.909</v>
      </c>
      <c r="D37" s="49">
        <v>343.296</v>
      </c>
      <c r="E37" s="241">
        <v>350.857</v>
      </c>
      <c r="F37" s="49">
        <v>343.296</v>
      </c>
      <c r="G37" s="49">
        <v>339.763</v>
      </c>
      <c r="H37" s="49">
        <v>340.336</v>
      </c>
      <c r="I37" s="114">
        <v>342.012</v>
      </c>
    </row>
    <row r="38" spans="1:9" s="29" customFormat="1" ht="3" customHeight="1">
      <c r="A38" s="33"/>
      <c r="B38" s="49"/>
      <c r="E38" s="241"/>
      <c r="F38" s="49"/>
      <c r="G38" s="49"/>
      <c r="H38" s="49"/>
      <c r="I38" s="114"/>
    </row>
    <row r="39" spans="1:9" s="29" customFormat="1" ht="18.75" customHeight="1">
      <c r="A39" s="37" t="s">
        <v>118</v>
      </c>
      <c r="B39" s="49">
        <v>168.83</v>
      </c>
      <c r="C39" s="49">
        <v>170.865</v>
      </c>
      <c r="D39" s="49">
        <v>154.895</v>
      </c>
      <c r="E39" s="241">
        <v>158.778</v>
      </c>
      <c r="F39" s="49">
        <v>154.895</v>
      </c>
      <c r="G39" s="49">
        <v>152.446</v>
      </c>
      <c r="H39" s="49">
        <v>153.662</v>
      </c>
      <c r="I39" s="114">
        <v>155.883</v>
      </c>
    </row>
    <row r="40" spans="1:9" s="29" customFormat="1" ht="15" customHeight="1">
      <c r="A40" s="37" t="s">
        <v>119</v>
      </c>
      <c r="B40" s="49">
        <v>195.15</v>
      </c>
      <c r="C40" s="49">
        <v>173.27</v>
      </c>
      <c r="D40" s="49">
        <v>169.346</v>
      </c>
      <c r="E40" s="241">
        <v>172.77</v>
      </c>
      <c r="F40" s="49">
        <v>169.346</v>
      </c>
      <c r="G40" s="49">
        <v>168.726</v>
      </c>
      <c r="H40" s="49">
        <v>166.59</v>
      </c>
      <c r="I40" s="114">
        <v>164.962</v>
      </c>
    </row>
    <row r="41" spans="1:9" s="29" customFormat="1" ht="7.5" customHeight="1">
      <c r="A41" s="37"/>
      <c r="B41" s="36"/>
      <c r="C41" s="36"/>
      <c r="D41" s="36"/>
      <c r="E41" s="241"/>
      <c r="F41" s="49"/>
      <c r="G41" s="49"/>
      <c r="H41" s="49"/>
      <c r="I41" s="114"/>
    </row>
    <row r="42" spans="1:9" s="29" customFormat="1" ht="15" customHeight="1">
      <c r="A42" s="33" t="s">
        <v>126</v>
      </c>
      <c r="B42" s="36"/>
      <c r="C42" s="36"/>
      <c r="D42" s="36"/>
      <c r="E42" s="241"/>
      <c r="F42" s="49"/>
      <c r="G42" s="49"/>
      <c r="H42" s="49"/>
      <c r="I42" s="114"/>
    </row>
    <row r="43" spans="1:9" s="29" customFormat="1" ht="15" customHeight="1">
      <c r="A43" s="33" t="s">
        <v>127</v>
      </c>
      <c r="B43" s="36"/>
      <c r="C43" s="36"/>
      <c r="D43" s="36"/>
      <c r="E43" s="241"/>
      <c r="F43" s="49"/>
      <c r="G43" s="49"/>
      <c r="H43" s="49"/>
      <c r="I43" s="114"/>
    </row>
    <row r="44" spans="1:9" s="29" customFormat="1" ht="15" customHeight="1">
      <c r="A44" s="37" t="s">
        <v>106</v>
      </c>
      <c r="B44" s="49">
        <v>2537.097</v>
      </c>
      <c r="C44" s="49">
        <v>2622.941</v>
      </c>
      <c r="D44" s="49">
        <v>2677.14</v>
      </c>
      <c r="E44" s="241">
        <v>2858.255</v>
      </c>
      <c r="F44" s="49">
        <v>2677.14</v>
      </c>
      <c r="G44" s="49">
        <v>2687.893</v>
      </c>
      <c r="H44" s="49">
        <v>2884.303</v>
      </c>
      <c r="I44" s="114">
        <v>2717.113</v>
      </c>
    </row>
    <row r="45" spans="1:9" s="29" customFormat="1" ht="15" customHeight="1">
      <c r="A45" s="37" t="s">
        <v>108</v>
      </c>
      <c r="B45" s="49">
        <v>7650.623</v>
      </c>
      <c r="C45" s="49">
        <v>6410.745</v>
      </c>
      <c r="D45" s="49">
        <v>4633.535</v>
      </c>
      <c r="E45" s="241">
        <v>4766.805</v>
      </c>
      <c r="F45" s="49">
        <v>4633.535</v>
      </c>
      <c r="G45" s="49">
        <v>4788.77</v>
      </c>
      <c r="H45" s="49">
        <v>4700.263</v>
      </c>
      <c r="I45" s="114">
        <v>2559.628</v>
      </c>
    </row>
    <row r="46" spans="1:9" s="29" customFormat="1" ht="15" customHeight="1">
      <c r="A46" s="37" t="s">
        <v>128</v>
      </c>
      <c r="B46" s="49">
        <v>4772.414</v>
      </c>
      <c r="C46" s="49">
        <v>4088.21</v>
      </c>
      <c r="D46" s="49">
        <v>3382.355</v>
      </c>
      <c r="E46" s="241">
        <v>3602.244</v>
      </c>
      <c r="F46" s="49">
        <v>3382.355</v>
      </c>
      <c r="G46" s="49">
        <v>3298.099</v>
      </c>
      <c r="H46" s="49">
        <v>3075.575</v>
      </c>
      <c r="I46" s="114">
        <v>5140.415</v>
      </c>
    </row>
    <row r="47" spans="1:9" s="29" customFormat="1" ht="15" customHeight="1">
      <c r="A47" s="37" t="s">
        <v>107</v>
      </c>
      <c r="B47" s="49">
        <v>1417.011</v>
      </c>
      <c r="C47" s="49">
        <v>1434.946</v>
      </c>
      <c r="D47" s="49">
        <v>1261.038</v>
      </c>
      <c r="E47" s="241">
        <v>1318.284</v>
      </c>
      <c r="F47" s="49">
        <v>1261.038</v>
      </c>
      <c r="G47" s="49">
        <v>1260.221</v>
      </c>
      <c r="H47" s="49">
        <v>1385.309</v>
      </c>
      <c r="I47" s="114">
        <v>1757.565</v>
      </c>
    </row>
    <row r="48" spans="1:11" s="29" customFormat="1" ht="15" customHeight="1">
      <c r="A48" s="37" t="s">
        <v>129</v>
      </c>
      <c r="B48" s="49">
        <v>10603.956</v>
      </c>
      <c r="C48" s="49">
        <v>10413.022</v>
      </c>
      <c r="D48" s="49">
        <v>10458.123</v>
      </c>
      <c r="E48" s="241">
        <v>10478.919</v>
      </c>
      <c r="F48" s="49">
        <v>10458.123</v>
      </c>
      <c r="G48" s="49" t="s">
        <v>324</v>
      </c>
      <c r="H48" s="49" t="s">
        <v>325</v>
      </c>
      <c r="I48" s="114">
        <v>10535.846</v>
      </c>
      <c r="J48" s="178"/>
      <c r="K48" s="179"/>
    </row>
    <row r="49" spans="1:9" s="29" customFormat="1" ht="7.5" customHeight="1">
      <c r="A49" s="37"/>
      <c r="B49" s="36"/>
      <c r="C49" s="36"/>
      <c r="D49" s="36"/>
      <c r="E49" s="184"/>
      <c r="F49" s="155"/>
      <c r="G49" s="155"/>
      <c r="H49" s="155"/>
      <c r="I49" s="148"/>
    </row>
    <row r="50" spans="1:11" s="29" customFormat="1" ht="15" customHeight="1">
      <c r="A50" s="118" t="s">
        <v>130</v>
      </c>
      <c r="B50" s="36"/>
      <c r="C50" s="36"/>
      <c r="D50" s="36"/>
      <c r="E50" s="185"/>
      <c r="F50" s="156"/>
      <c r="G50" s="156"/>
      <c r="H50" s="156"/>
      <c r="I50" s="149"/>
      <c r="J50" s="178"/>
      <c r="K50" s="179"/>
    </row>
    <row r="51" spans="1:9" s="29" customFormat="1" ht="15" customHeight="1">
      <c r="A51" s="33" t="s">
        <v>131</v>
      </c>
      <c r="B51" s="36"/>
      <c r="C51" s="36"/>
      <c r="D51" s="36"/>
      <c r="E51" s="185"/>
      <c r="F51" s="156"/>
      <c r="G51" s="156"/>
      <c r="H51" s="156"/>
      <c r="I51" s="149"/>
    </row>
    <row r="52" spans="1:9" s="29" customFormat="1" ht="15" customHeight="1">
      <c r="A52" s="37" t="s">
        <v>132</v>
      </c>
      <c r="B52" s="49">
        <v>802.6</v>
      </c>
      <c r="C52" s="49">
        <v>803.35</v>
      </c>
      <c r="D52" s="49">
        <v>803.34</v>
      </c>
      <c r="E52" s="241">
        <v>803.38</v>
      </c>
      <c r="F52" s="49">
        <v>803.31</v>
      </c>
      <c r="G52" s="49">
        <v>803.32</v>
      </c>
      <c r="H52" s="49">
        <v>803.3</v>
      </c>
      <c r="I52" s="114">
        <v>802.9349</v>
      </c>
    </row>
    <row r="53" spans="1:9" s="29" customFormat="1" ht="15" customHeight="1">
      <c r="A53" s="37" t="s">
        <v>133</v>
      </c>
      <c r="B53" s="49">
        <v>741.83</v>
      </c>
      <c r="C53" s="49">
        <v>719.62</v>
      </c>
      <c r="D53" s="49">
        <v>759.84</v>
      </c>
      <c r="E53" s="241">
        <v>790.24</v>
      </c>
      <c r="F53" s="49">
        <v>802.79</v>
      </c>
      <c r="G53" s="49">
        <v>861.65</v>
      </c>
      <c r="H53" s="49">
        <v>914.82</v>
      </c>
      <c r="I53" s="114">
        <v>903.9103</v>
      </c>
    </row>
    <row r="54" spans="1:9" s="29" customFormat="1" ht="15" customHeight="1">
      <c r="A54" s="37" t="s">
        <v>134</v>
      </c>
      <c r="B54" s="107">
        <v>7.4505</v>
      </c>
      <c r="C54" s="107">
        <v>6.6218</v>
      </c>
      <c r="D54" s="107">
        <v>6.4324</v>
      </c>
      <c r="E54" s="311">
        <v>6.7371</v>
      </c>
      <c r="F54" s="107">
        <v>6.555</v>
      </c>
      <c r="G54" s="107">
        <v>6.7519</v>
      </c>
      <c r="H54" s="107">
        <v>6.7813</v>
      </c>
      <c r="I54" s="186">
        <v>6.8344</v>
      </c>
    </row>
    <row r="55" spans="1:9" s="29" customFormat="1" ht="15" customHeight="1">
      <c r="A55" s="37" t="s">
        <v>135</v>
      </c>
      <c r="B55" s="49">
        <v>96.95</v>
      </c>
      <c r="C55" s="49">
        <v>97.059</v>
      </c>
      <c r="D55" s="49">
        <v>97.0581</v>
      </c>
      <c r="E55" s="241">
        <v>97.0653</v>
      </c>
      <c r="F55" s="49">
        <v>97.0524</v>
      </c>
      <c r="G55" s="49">
        <v>97.0527</v>
      </c>
      <c r="H55" s="49">
        <v>97.0508</v>
      </c>
      <c r="I55" s="114">
        <v>97.0067</v>
      </c>
    </row>
    <row r="56" spans="1:9" s="29" customFormat="1" ht="7.5" customHeight="1">
      <c r="A56" s="38"/>
      <c r="B56" s="39"/>
      <c r="C56" s="39"/>
      <c r="D56" s="39"/>
      <c r="E56" s="159"/>
      <c r="F56" s="40"/>
      <c r="G56" s="41"/>
      <c r="H56" s="150"/>
      <c r="I56" s="42"/>
    </row>
    <row r="57" spans="2:9" s="43" customFormat="1" ht="7.5" customHeight="1">
      <c r="B57" s="44"/>
      <c r="E57" s="44"/>
      <c r="G57" s="45"/>
      <c r="H57" s="151"/>
      <c r="I57" s="45"/>
    </row>
    <row r="58" spans="1:8" s="105" customFormat="1" ht="11.25" hidden="1">
      <c r="A58" s="104" t="s">
        <v>136</v>
      </c>
      <c r="B58" s="157"/>
      <c r="E58" s="157"/>
      <c r="H58" s="153"/>
    </row>
    <row r="59" spans="1:9" s="45" customFormat="1" ht="15" customHeight="1">
      <c r="A59" s="104" t="s">
        <v>137</v>
      </c>
      <c r="B59" s="46"/>
      <c r="E59" s="46"/>
      <c r="G59" s="43"/>
      <c r="H59" s="152"/>
      <c r="I59" s="43"/>
    </row>
    <row r="60" spans="1:9" s="43" customFormat="1" ht="15" customHeight="1">
      <c r="A60" s="104" t="s">
        <v>138</v>
      </c>
      <c r="B60" s="44"/>
      <c r="E60" s="44"/>
      <c r="G60" s="29"/>
      <c r="H60" s="147"/>
      <c r="I60" s="29"/>
    </row>
    <row r="61" spans="1:9" s="43" customFormat="1" ht="15" customHeight="1" hidden="1">
      <c r="A61" s="104" t="s">
        <v>81</v>
      </c>
      <c r="B61" s="44"/>
      <c r="E61" s="44"/>
      <c r="G61" s="29"/>
      <c r="H61" s="147"/>
      <c r="I61" s="29"/>
    </row>
    <row r="62" spans="1:9" s="43" customFormat="1" ht="14.25" hidden="1">
      <c r="A62" s="104" t="s">
        <v>139</v>
      </c>
      <c r="B62" s="44"/>
      <c r="E62" s="44"/>
      <c r="G62" s="29"/>
      <c r="H62" s="147"/>
      <c r="I62" s="29"/>
    </row>
    <row r="63" spans="1:8" s="43" customFormat="1" ht="15" customHeight="1">
      <c r="A63" s="105" t="s">
        <v>140</v>
      </c>
      <c r="B63" s="44"/>
      <c r="E63" s="44"/>
      <c r="H63" s="152"/>
    </row>
    <row r="64" spans="1:5" s="6" customFormat="1" ht="15" customHeight="1">
      <c r="A64" s="106" t="s">
        <v>95</v>
      </c>
      <c r="B64" s="12"/>
      <c r="E64" s="12"/>
    </row>
    <row r="65" spans="2:5" s="6" customFormat="1" ht="15" customHeight="1">
      <c r="B65" s="12"/>
      <c r="E65" s="12"/>
    </row>
    <row r="66" spans="2:5" s="6" customFormat="1" ht="15" customHeight="1">
      <c r="B66" s="12"/>
      <c r="E66" s="12"/>
    </row>
    <row r="67" spans="2:5" s="6" customFormat="1" ht="15" customHeight="1">
      <c r="B67" s="12"/>
      <c r="E67" s="12"/>
    </row>
    <row r="68" spans="2:5" s="6" customFormat="1" ht="15" customHeight="1">
      <c r="B68" s="12"/>
      <c r="E68" s="12"/>
    </row>
    <row r="69" spans="2:5" s="6" customFormat="1" ht="15" customHeight="1">
      <c r="B69" s="12"/>
      <c r="E69" s="12"/>
    </row>
    <row r="70" spans="2:5" s="6" customFormat="1" ht="15" customHeight="1">
      <c r="B70" s="12"/>
      <c r="E70" s="12"/>
    </row>
    <row r="71" spans="2:5" s="6" customFormat="1" ht="15" customHeight="1">
      <c r="B71" s="12"/>
      <c r="E71" s="12"/>
    </row>
    <row r="72" spans="2:5" s="6" customFormat="1" ht="15" customHeight="1">
      <c r="B72" s="12"/>
      <c r="E72" s="12"/>
    </row>
    <row r="73" spans="2:5" s="6" customFormat="1" ht="15" customHeight="1">
      <c r="B73" s="12"/>
      <c r="E73" s="12"/>
    </row>
    <row r="74" spans="2:5" s="6" customFormat="1" ht="15" customHeight="1">
      <c r="B74" s="12"/>
      <c r="E74" s="12"/>
    </row>
    <row r="75" spans="2:5" s="6" customFormat="1" ht="15" customHeight="1">
      <c r="B75" s="12"/>
      <c r="E75" s="12"/>
    </row>
    <row r="76" spans="2:5" s="6" customFormat="1" ht="15" customHeight="1">
      <c r="B76" s="12"/>
      <c r="E76" s="12"/>
    </row>
    <row r="77" spans="2:5" s="6" customFormat="1" ht="15" customHeight="1">
      <c r="B77" s="12"/>
      <c r="E77" s="12"/>
    </row>
    <row r="78" spans="2:5" s="6" customFormat="1" ht="15" customHeight="1">
      <c r="B78" s="12"/>
      <c r="E78" s="12"/>
    </row>
    <row r="79" spans="2:5" s="6" customFormat="1" ht="15" customHeight="1">
      <c r="B79" s="12"/>
      <c r="E79" s="12"/>
    </row>
    <row r="80" spans="2:5" s="6" customFormat="1" ht="15" customHeight="1">
      <c r="B80" s="12"/>
      <c r="E80" s="12"/>
    </row>
    <row r="81" spans="2:5" s="6" customFormat="1" ht="15" customHeight="1">
      <c r="B81" s="12"/>
      <c r="E81" s="12"/>
    </row>
    <row r="82" spans="2:5" s="6" customFormat="1" ht="15" customHeight="1">
      <c r="B82" s="12"/>
      <c r="E82" s="12"/>
    </row>
    <row r="83" spans="2:5" s="6" customFormat="1" ht="15" customHeight="1">
      <c r="B83" s="12"/>
      <c r="E83" s="12"/>
    </row>
    <row r="84" spans="2:5" s="6" customFormat="1" ht="15" customHeight="1">
      <c r="B84" s="12"/>
      <c r="E84" s="12"/>
    </row>
    <row r="85" spans="2:5" s="6" customFormat="1" ht="15" customHeight="1">
      <c r="B85" s="12"/>
      <c r="E85" s="12"/>
    </row>
    <row r="86" spans="2:5" s="6" customFormat="1" ht="15" customHeight="1">
      <c r="B86" s="12"/>
      <c r="E86" s="12"/>
    </row>
    <row r="87" spans="2:5" s="6" customFormat="1" ht="15" customHeight="1">
      <c r="B87" s="12"/>
      <c r="E87" s="12"/>
    </row>
    <row r="88" spans="2:5" s="6" customFormat="1" ht="15" customHeight="1">
      <c r="B88" s="12"/>
      <c r="E88" s="12"/>
    </row>
    <row r="89" spans="2:5" s="6" customFormat="1" ht="15" customHeight="1">
      <c r="B89" s="12"/>
      <c r="E89" s="12"/>
    </row>
    <row r="90" spans="2:5" s="6" customFormat="1" ht="15" customHeight="1">
      <c r="B90" s="12"/>
      <c r="E90" s="12"/>
    </row>
    <row r="91" spans="2:5" s="6" customFormat="1" ht="15" customHeight="1">
      <c r="B91" s="12"/>
      <c r="E91" s="12"/>
    </row>
    <row r="92" spans="2:5" s="6" customFormat="1" ht="15" customHeight="1">
      <c r="B92" s="12"/>
      <c r="E92" s="12"/>
    </row>
    <row r="93" spans="2:5" s="6" customFormat="1" ht="15" customHeight="1">
      <c r="B93" s="12"/>
      <c r="E93" s="12"/>
    </row>
    <row r="94" spans="2:5" s="6" customFormat="1" ht="15" customHeight="1">
      <c r="B94" s="12"/>
      <c r="E94" s="12"/>
    </row>
    <row r="95" spans="2:5" s="6" customFormat="1" ht="15" customHeight="1">
      <c r="B95" s="12"/>
      <c r="E95" s="12"/>
    </row>
    <row r="96" spans="2:5" s="6" customFormat="1" ht="15" customHeight="1">
      <c r="B96" s="12"/>
      <c r="E96" s="12"/>
    </row>
    <row r="97" spans="2:5" s="6" customFormat="1" ht="15" customHeight="1">
      <c r="B97" s="12"/>
      <c r="E97" s="12"/>
    </row>
    <row r="98" spans="2:5" s="6" customFormat="1" ht="15" customHeight="1">
      <c r="B98" s="12"/>
      <c r="E98" s="12"/>
    </row>
    <row r="99" spans="2:5" s="6" customFormat="1" ht="15" customHeight="1">
      <c r="B99" s="12"/>
      <c r="E99" s="12"/>
    </row>
    <row r="100" spans="2:5" s="6" customFormat="1" ht="15" customHeight="1">
      <c r="B100" s="12"/>
      <c r="E100" s="12"/>
    </row>
    <row r="101" spans="2:5" s="6" customFormat="1" ht="15" customHeight="1">
      <c r="B101" s="12"/>
      <c r="E101" s="12"/>
    </row>
    <row r="102" spans="2:5" s="6" customFormat="1" ht="15" customHeight="1">
      <c r="B102" s="12"/>
      <c r="E102" s="12"/>
    </row>
    <row r="103" spans="2:5" s="6" customFormat="1" ht="15" customHeight="1">
      <c r="B103" s="12"/>
      <c r="E103" s="12"/>
    </row>
    <row r="104" spans="2:5" s="6" customFormat="1" ht="15" customHeight="1">
      <c r="B104" s="12"/>
      <c r="E104" s="12"/>
    </row>
    <row r="105" spans="2:5" s="6" customFormat="1" ht="15" customHeight="1">
      <c r="B105" s="12"/>
      <c r="E105" s="12"/>
    </row>
    <row r="106" spans="2:5" s="6" customFormat="1" ht="15" customHeight="1">
      <c r="B106" s="12"/>
      <c r="E106" s="12"/>
    </row>
    <row r="107" spans="2:5" s="6" customFormat="1" ht="15" customHeight="1">
      <c r="B107" s="12"/>
      <c r="E107" s="12"/>
    </row>
    <row r="108" spans="2:5" s="6" customFormat="1" ht="15" customHeight="1">
      <c r="B108" s="12"/>
      <c r="E108" s="12"/>
    </row>
  </sheetData>
  <mergeCells count="4">
    <mergeCell ref="H9:I9"/>
    <mergeCell ref="B11:B13"/>
    <mergeCell ref="C11:C13"/>
    <mergeCell ref="D11:D13"/>
  </mergeCells>
  <printOptions horizontalCentered="1"/>
  <pageMargins left="0.5905511811023623" right="0.5905511811023623" top="0.3937007874015748" bottom="0.3937007874015748"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O66"/>
  <sheetViews>
    <sheetView zoomScale="90" zoomScaleNormal="90" workbookViewId="0" topLeftCell="A1">
      <selection activeCell="I7" sqref="I7"/>
    </sheetView>
  </sheetViews>
  <sheetFormatPr defaultColWidth="9.00390625" defaultRowHeight="16.5"/>
  <cols>
    <col min="1" max="1" width="18.50390625" style="231" customWidth="1"/>
    <col min="2" max="2" width="4.50390625" style="231" customWidth="1"/>
    <col min="3" max="4" width="7.50390625" style="231" customWidth="1"/>
    <col min="5" max="5" width="7.625" style="231" customWidth="1"/>
    <col min="6" max="6" width="8.25390625" style="266" customWidth="1"/>
    <col min="7" max="7" width="7.125" style="266" customWidth="1"/>
    <col min="8" max="8" width="0.875" style="267" customWidth="1"/>
    <col min="9" max="9" width="7.125" style="266" customWidth="1"/>
    <col min="10" max="10" width="0.875" style="267" customWidth="1"/>
    <col min="11" max="11" width="7.125" style="266" customWidth="1"/>
    <col min="12" max="12" width="0.875" style="268" customWidth="1"/>
    <col min="13" max="13" width="7.125" style="294" customWidth="1"/>
    <col min="14" max="14" width="1.25" style="268" customWidth="1"/>
    <col min="15" max="15" width="7.50390625" style="231" customWidth="1"/>
    <col min="16" max="16384" width="9.00390625" style="231" customWidth="1"/>
  </cols>
  <sheetData>
    <row r="1" spans="1:14" ht="16.5">
      <c r="A1" s="516"/>
      <c r="B1" s="516"/>
      <c r="C1" s="233"/>
      <c r="D1" s="233"/>
      <c r="E1" s="233"/>
      <c r="F1" s="265"/>
      <c r="G1" s="265"/>
      <c r="H1" s="248"/>
      <c r="I1" s="265"/>
      <c r="J1" s="248"/>
      <c r="K1" s="265"/>
      <c r="L1" s="261"/>
      <c r="M1" s="265"/>
      <c r="N1" s="261"/>
    </row>
    <row r="2" spans="1:14" ht="16.5">
      <c r="A2" s="516"/>
      <c r="B2" s="516"/>
      <c r="C2" s="233"/>
      <c r="D2" s="233"/>
      <c r="E2" s="233"/>
      <c r="F2" s="265"/>
      <c r="G2" s="265"/>
      <c r="H2" s="248"/>
      <c r="I2" s="265"/>
      <c r="J2" s="248"/>
      <c r="K2" s="265"/>
      <c r="L2" s="261"/>
      <c r="M2" s="265"/>
      <c r="N2" s="261"/>
    </row>
    <row r="3" spans="1:14" ht="16.5">
      <c r="A3" s="516"/>
      <c r="B3" s="516"/>
      <c r="C3" s="233"/>
      <c r="D3" s="233"/>
      <c r="E3" s="233"/>
      <c r="F3" s="265"/>
      <c r="G3" s="265"/>
      <c r="H3" s="248"/>
      <c r="I3" s="265"/>
      <c r="J3" s="248"/>
      <c r="K3" s="265"/>
      <c r="L3" s="261"/>
      <c r="M3" s="265"/>
      <c r="N3" s="261"/>
    </row>
    <row r="4" spans="1:14" ht="16.5">
      <c r="A4" s="516"/>
      <c r="B4" s="516"/>
      <c r="C4" s="233"/>
      <c r="D4" s="233"/>
      <c r="E4" s="233"/>
      <c r="F4" s="265"/>
      <c r="G4" s="265"/>
      <c r="H4" s="248"/>
      <c r="I4" s="265"/>
      <c r="J4" s="248"/>
      <c r="K4" s="265"/>
      <c r="L4" s="261"/>
      <c r="M4" s="265"/>
      <c r="N4" s="261"/>
    </row>
    <row r="5" spans="1:14" ht="18" customHeight="1">
      <c r="A5" s="516"/>
      <c r="B5" s="516"/>
      <c r="C5" s="233"/>
      <c r="D5" s="233"/>
      <c r="E5" s="233"/>
      <c r="F5" s="265"/>
      <c r="G5" s="265"/>
      <c r="H5" s="248"/>
      <c r="I5" s="265"/>
      <c r="J5" s="248"/>
      <c r="K5" s="265"/>
      <c r="L5" s="261"/>
      <c r="M5" s="265"/>
      <c r="N5" s="261"/>
    </row>
    <row r="6" spans="1:14" ht="9.75" customHeight="1">
      <c r="A6" s="240"/>
      <c r="B6" s="240"/>
      <c r="C6" s="233"/>
      <c r="D6" s="233"/>
      <c r="E6" s="233"/>
      <c r="F6" s="265"/>
      <c r="G6" s="265"/>
      <c r="H6" s="248"/>
      <c r="I6" s="265"/>
      <c r="J6" s="248"/>
      <c r="K6" s="265"/>
      <c r="L6" s="261"/>
      <c r="M6" s="265"/>
      <c r="N6" s="261"/>
    </row>
    <row r="7" spans="1:14" ht="9.75" customHeight="1">
      <c r="A7" s="240"/>
      <c r="B7" s="240"/>
      <c r="C7" s="233"/>
      <c r="D7" s="233"/>
      <c r="E7" s="233"/>
      <c r="F7" s="265"/>
      <c r="G7" s="265"/>
      <c r="H7" s="248"/>
      <c r="I7" s="265"/>
      <c r="J7" s="248"/>
      <c r="K7" s="265"/>
      <c r="L7" s="261"/>
      <c r="M7" s="265"/>
      <c r="N7" s="261"/>
    </row>
    <row r="8" spans="1:15" s="192" customFormat="1" ht="15" customHeight="1">
      <c r="A8" s="191" t="s">
        <v>82</v>
      </c>
      <c r="B8" s="191"/>
      <c r="G8" s="245"/>
      <c r="H8" s="246"/>
      <c r="I8" s="245"/>
      <c r="J8" s="247"/>
      <c r="K8" s="260"/>
      <c r="L8" s="247"/>
      <c r="M8" s="260"/>
      <c r="N8" s="247"/>
      <c r="O8" s="260"/>
    </row>
    <row r="9" spans="1:15" s="192" customFormat="1" ht="9.75" customHeight="1">
      <c r="A9" s="195"/>
      <c r="B9" s="195"/>
      <c r="G9" s="245"/>
      <c r="H9" s="246"/>
      <c r="I9" s="245"/>
      <c r="J9" s="247"/>
      <c r="K9" s="260"/>
      <c r="L9" s="247"/>
      <c r="M9" s="260"/>
      <c r="N9" s="247"/>
      <c r="O9" s="260"/>
    </row>
    <row r="10" spans="1:15" s="192" customFormat="1" ht="14.25" customHeight="1">
      <c r="A10" s="196"/>
      <c r="B10" s="197"/>
      <c r="C10" s="508">
        <v>2000</v>
      </c>
      <c r="D10" s="511">
        <v>2001</v>
      </c>
      <c r="E10" s="511">
        <v>2002</v>
      </c>
      <c r="F10" s="458">
        <v>2003</v>
      </c>
      <c r="G10" s="456">
        <v>2002</v>
      </c>
      <c r="H10" s="459"/>
      <c r="I10" s="456">
        <v>2002</v>
      </c>
      <c r="J10" s="460"/>
      <c r="K10" s="456">
        <v>2003</v>
      </c>
      <c r="L10" s="460"/>
      <c r="M10" s="456">
        <v>2003</v>
      </c>
      <c r="N10" s="460"/>
      <c r="O10" s="517">
        <v>2003</v>
      </c>
    </row>
    <row r="11" spans="1:15" s="192" customFormat="1" ht="14.25" customHeight="1">
      <c r="A11" s="198"/>
      <c r="B11" s="199"/>
      <c r="C11" s="509"/>
      <c r="D11" s="512"/>
      <c r="E11" s="512"/>
      <c r="F11" s="461" t="s">
        <v>77</v>
      </c>
      <c r="G11" s="289" t="s">
        <v>145</v>
      </c>
      <c r="H11" s="248"/>
      <c r="I11" s="290" t="s">
        <v>80</v>
      </c>
      <c r="J11" s="261"/>
      <c r="K11" s="289" t="s">
        <v>78</v>
      </c>
      <c r="L11" s="261"/>
      <c r="M11" s="289" t="s">
        <v>197</v>
      </c>
      <c r="N11" s="261"/>
      <c r="O11" s="518" t="s">
        <v>145</v>
      </c>
    </row>
    <row r="12" spans="1:15" s="192" customFormat="1" ht="14.25" customHeight="1">
      <c r="A12" s="200"/>
      <c r="B12" s="201"/>
      <c r="C12" s="510"/>
      <c r="D12" s="481"/>
      <c r="E12" s="481"/>
      <c r="F12" s="462" t="s">
        <v>79</v>
      </c>
      <c r="G12" s="202"/>
      <c r="H12" s="463"/>
      <c r="I12" s="202"/>
      <c r="J12" s="464"/>
      <c r="K12" s="202"/>
      <c r="L12" s="464"/>
      <c r="M12" s="202"/>
      <c r="N12" s="464"/>
      <c r="O12" s="519"/>
    </row>
    <row r="13" spans="1:15" s="208" customFormat="1" ht="14.25" customHeight="1">
      <c r="A13" s="203" t="s">
        <v>198</v>
      </c>
      <c r="B13" s="204"/>
      <c r="C13" s="251">
        <v>114.2</v>
      </c>
      <c r="D13" s="206">
        <v>115.8</v>
      </c>
      <c r="E13" s="249">
        <v>123.7</v>
      </c>
      <c r="F13" s="465" t="s">
        <v>217</v>
      </c>
      <c r="G13" s="249">
        <v>121.8</v>
      </c>
      <c r="H13" s="466"/>
      <c r="I13" s="249">
        <v>123.7</v>
      </c>
      <c r="J13" s="467"/>
      <c r="K13" s="249">
        <v>125</v>
      </c>
      <c r="L13" s="467"/>
      <c r="M13" s="249">
        <v>127</v>
      </c>
      <c r="N13" s="467"/>
      <c r="O13" s="520">
        <v>130</v>
      </c>
    </row>
    <row r="14" spans="1:15" s="212" customFormat="1" ht="3" customHeight="1">
      <c r="A14" s="209"/>
      <c r="B14" s="210"/>
      <c r="C14" s="250"/>
      <c r="D14" s="211"/>
      <c r="E14" s="249"/>
      <c r="F14" s="468"/>
      <c r="G14" s="249"/>
      <c r="H14" s="466"/>
      <c r="I14" s="249"/>
      <c r="J14" s="469"/>
      <c r="K14" s="249"/>
      <c r="L14" s="469"/>
      <c r="M14" s="249"/>
      <c r="N14" s="469"/>
      <c r="O14" s="520"/>
    </row>
    <row r="15" spans="1:15" s="215" customFormat="1" ht="14.25" customHeight="1">
      <c r="A15" s="213" t="s">
        <v>83</v>
      </c>
      <c r="B15" s="214"/>
      <c r="C15" s="251">
        <v>49</v>
      </c>
      <c r="D15" s="205">
        <v>48.8</v>
      </c>
      <c r="E15" s="252">
        <v>48.7</v>
      </c>
      <c r="F15" s="470" t="s">
        <v>199</v>
      </c>
      <c r="G15" s="252">
        <v>48.7</v>
      </c>
      <c r="H15" s="471"/>
      <c r="I15" s="252">
        <v>48.7</v>
      </c>
      <c r="J15" s="291"/>
      <c r="K15" s="252">
        <v>48.8</v>
      </c>
      <c r="L15" s="291"/>
      <c r="M15" s="252">
        <v>48.8</v>
      </c>
      <c r="N15" s="291"/>
      <c r="O15" s="521">
        <v>48.7</v>
      </c>
    </row>
    <row r="16" spans="1:15" s="215" customFormat="1" ht="14.25" customHeight="1">
      <c r="A16" s="213" t="s">
        <v>84</v>
      </c>
      <c r="B16" s="214"/>
      <c r="C16" s="251">
        <v>50.2</v>
      </c>
      <c r="D16" s="205">
        <v>50.3</v>
      </c>
      <c r="E16" s="252">
        <v>50.3</v>
      </c>
      <c r="F16" s="470" t="s">
        <v>199</v>
      </c>
      <c r="G16" s="252">
        <v>50.2</v>
      </c>
      <c r="H16" s="471"/>
      <c r="I16" s="252">
        <v>50.3</v>
      </c>
      <c r="J16" s="291"/>
      <c r="K16" s="252">
        <v>50.1</v>
      </c>
      <c r="L16" s="291"/>
      <c r="M16" s="252">
        <v>50.1</v>
      </c>
      <c r="N16" s="291"/>
      <c r="O16" s="521">
        <v>50.3</v>
      </c>
    </row>
    <row r="17" spans="1:15" s="215" customFormat="1" ht="5.25" customHeight="1">
      <c r="A17" s="213"/>
      <c r="B17" s="214"/>
      <c r="C17" s="253"/>
      <c r="D17" s="216"/>
      <c r="E17" s="216"/>
      <c r="F17" s="217"/>
      <c r="G17" s="249"/>
      <c r="H17" s="466"/>
      <c r="I17" s="249"/>
      <c r="J17" s="261"/>
      <c r="K17" s="249"/>
      <c r="L17" s="261"/>
      <c r="M17" s="249"/>
      <c r="N17" s="261"/>
      <c r="O17" s="520"/>
    </row>
    <row r="18" spans="1:15" s="212" customFormat="1" ht="14.25" customHeight="1">
      <c r="A18" s="209" t="s">
        <v>85</v>
      </c>
      <c r="B18" s="210"/>
      <c r="C18" s="224">
        <v>24334</v>
      </c>
      <c r="D18" s="218">
        <v>28827</v>
      </c>
      <c r="E18" s="218">
        <f>SUM(E20:E21)</f>
        <v>18198</v>
      </c>
      <c r="F18" s="219">
        <f>SUM(K18:O18)</f>
        <v>20504</v>
      </c>
      <c r="G18" s="249">
        <f>SUM(G20:G21)</f>
        <v>8749</v>
      </c>
      <c r="H18" s="466"/>
      <c r="I18" s="249">
        <f>SUM(I20:I21)</f>
        <v>9449</v>
      </c>
      <c r="J18" s="472"/>
      <c r="K18" s="249">
        <f>SUM(K20:K21)</f>
        <v>8716</v>
      </c>
      <c r="L18" s="472"/>
      <c r="M18" s="249">
        <f>SUM(M20:M21)</f>
        <v>3934</v>
      </c>
      <c r="N18" s="472"/>
      <c r="O18" s="520">
        <f>SUM(O20:O21)</f>
        <v>7854</v>
      </c>
    </row>
    <row r="19" spans="1:15" s="212" customFormat="1" ht="3" customHeight="1">
      <c r="A19" s="209"/>
      <c r="B19" s="210"/>
      <c r="C19" s="254"/>
      <c r="D19" s="220"/>
      <c r="E19" s="220"/>
      <c r="F19" s="473"/>
      <c r="G19" s="249"/>
      <c r="H19" s="466"/>
      <c r="I19" s="249"/>
      <c r="J19" s="472"/>
      <c r="K19" s="249"/>
      <c r="L19" s="472"/>
      <c r="M19" s="249"/>
      <c r="N19" s="472"/>
      <c r="O19" s="520"/>
    </row>
    <row r="20" spans="1:15" s="212" customFormat="1" ht="14.25" customHeight="1">
      <c r="A20" s="221" t="s">
        <v>200</v>
      </c>
      <c r="B20" s="222"/>
      <c r="C20" s="224">
        <v>12158</v>
      </c>
      <c r="D20" s="218">
        <v>14402</v>
      </c>
      <c r="E20" s="218">
        <f>SUM(G20:I20)</f>
        <v>9077</v>
      </c>
      <c r="F20" s="219">
        <f>SUM(K20:O20)</f>
        <v>10247</v>
      </c>
      <c r="G20" s="249">
        <v>4369</v>
      </c>
      <c r="H20" s="466"/>
      <c r="I20" s="249">
        <v>4708</v>
      </c>
      <c r="J20" s="472"/>
      <c r="K20" s="249">
        <v>4356</v>
      </c>
      <c r="L20" s="472"/>
      <c r="M20" s="249">
        <v>1967</v>
      </c>
      <c r="N20" s="472"/>
      <c r="O20" s="520">
        <v>3924</v>
      </c>
    </row>
    <row r="21" spans="1:15" s="212" customFormat="1" ht="14.25" customHeight="1">
      <c r="A21" s="221" t="s">
        <v>201</v>
      </c>
      <c r="B21" s="222"/>
      <c r="C21" s="224">
        <v>12176</v>
      </c>
      <c r="D21" s="218">
        <v>14425</v>
      </c>
      <c r="E21" s="218">
        <f>SUM(G21:I21)</f>
        <v>9121</v>
      </c>
      <c r="F21" s="219">
        <f>SUM(K21:O21)</f>
        <v>10257</v>
      </c>
      <c r="G21" s="249">
        <v>4380</v>
      </c>
      <c r="H21" s="466"/>
      <c r="I21" s="249">
        <v>4741</v>
      </c>
      <c r="J21" s="472"/>
      <c r="K21" s="249">
        <v>4360</v>
      </c>
      <c r="L21" s="472"/>
      <c r="M21" s="249">
        <v>1967</v>
      </c>
      <c r="N21" s="472"/>
      <c r="O21" s="520">
        <v>3930</v>
      </c>
    </row>
    <row r="22" spans="1:15" s="215" customFormat="1" ht="6" customHeight="1">
      <c r="A22" s="209"/>
      <c r="B22" s="210"/>
      <c r="C22" s="255"/>
      <c r="D22" s="223"/>
      <c r="E22" s="223"/>
      <c r="F22" s="219"/>
      <c r="G22" s="249"/>
      <c r="H22" s="466"/>
      <c r="I22" s="249"/>
      <c r="J22" s="472"/>
      <c r="K22" s="249"/>
      <c r="L22" s="472"/>
      <c r="M22" s="249"/>
      <c r="N22" s="472"/>
      <c r="O22" s="520"/>
    </row>
    <row r="23" spans="1:15" s="212" customFormat="1" ht="14.25" customHeight="1">
      <c r="A23" s="209" t="s">
        <v>202</v>
      </c>
      <c r="B23" s="210"/>
      <c r="C23" s="224">
        <f>SUM(C25:C27)</f>
        <v>439642</v>
      </c>
      <c r="D23" s="218">
        <v>397835</v>
      </c>
      <c r="E23" s="218">
        <f>SUM(E25:E27)</f>
        <v>280368</v>
      </c>
      <c r="F23" s="219">
        <f>SUM(K23:O23)</f>
        <v>358818</v>
      </c>
      <c r="G23" s="249">
        <f>SUM(G25:G27)</f>
        <v>132319</v>
      </c>
      <c r="H23" s="466"/>
      <c r="I23" s="249">
        <f>SUM(I25:I27)</f>
        <v>148049</v>
      </c>
      <c r="J23" s="474"/>
      <c r="K23" s="249">
        <f>SUM(K25:K27)</f>
        <v>104063</v>
      </c>
      <c r="L23" s="474"/>
      <c r="M23" s="249">
        <f>SUM(M25:M27)</f>
        <v>103764</v>
      </c>
      <c r="N23" s="474"/>
      <c r="O23" s="520">
        <f>SUM(O25:O27)</f>
        <v>150991</v>
      </c>
    </row>
    <row r="24" spans="1:15" s="212" customFormat="1" ht="3" customHeight="1">
      <c r="A24" s="209"/>
      <c r="B24" s="210"/>
      <c r="C24" s="254"/>
      <c r="D24" s="220"/>
      <c r="E24" s="220"/>
      <c r="F24" s="219"/>
      <c r="G24" s="249"/>
      <c r="H24" s="466"/>
      <c r="I24" s="249"/>
      <c r="J24" s="472"/>
      <c r="K24" s="249"/>
      <c r="L24" s="472"/>
      <c r="M24" s="249"/>
      <c r="N24" s="472"/>
      <c r="O24" s="520"/>
    </row>
    <row r="25" spans="1:15" s="212" customFormat="1" ht="14.25" customHeight="1">
      <c r="A25" s="221" t="s">
        <v>203</v>
      </c>
      <c r="B25" s="222"/>
      <c r="C25" s="224">
        <v>161172</v>
      </c>
      <c r="D25" s="218">
        <v>150408</v>
      </c>
      <c r="E25" s="218">
        <f>SUM(G25:I25)</f>
        <v>82701</v>
      </c>
      <c r="F25" s="219">
        <f>SUM(K25:O25)</f>
        <v>134392</v>
      </c>
      <c r="G25" s="249">
        <v>42307</v>
      </c>
      <c r="H25" s="466"/>
      <c r="I25" s="249">
        <v>40394</v>
      </c>
      <c r="J25" s="474"/>
      <c r="K25" s="249">
        <v>40213</v>
      </c>
      <c r="L25" s="474"/>
      <c r="M25" s="249">
        <v>45662</v>
      </c>
      <c r="N25" s="474"/>
      <c r="O25" s="520">
        <v>48517</v>
      </c>
    </row>
    <row r="26" spans="1:15" s="212" customFormat="1" ht="14.25" customHeight="1">
      <c r="A26" s="221" t="s">
        <v>204</v>
      </c>
      <c r="B26" s="222"/>
      <c r="C26" s="224">
        <v>82276</v>
      </c>
      <c r="D26" s="218">
        <v>76628</v>
      </c>
      <c r="E26" s="218">
        <f>SUM(G26:I26)</f>
        <v>38143</v>
      </c>
      <c r="F26" s="219">
        <f>SUM(K26:O26)</f>
        <v>61647</v>
      </c>
      <c r="G26" s="249">
        <v>19919</v>
      </c>
      <c r="H26" s="466"/>
      <c r="I26" s="249">
        <v>18224</v>
      </c>
      <c r="J26" s="472"/>
      <c r="K26" s="249">
        <v>16020</v>
      </c>
      <c r="L26" s="472"/>
      <c r="M26" s="249">
        <v>21205</v>
      </c>
      <c r="N26" s="472"/>
      <c r="O26" s="520">
        <v>24422</v>
      </c>
    </row>
    <row r="27" spans="1:15" s="212" customFormat="1" ht="14.25" customHeight="1">
      <c r="A27" s="221" t="s">
        <v>205</v>
      </c>
      <c r="B27" s="222"/>
      <c r="C27" s="224">
        <v>196194</v>
      </c>
      <c r="D27" s="218">
        <v>170799</v>
      </c>
      <c r="E27" s="218">
        <f>SUM(G27:I27)</f>
        <v>159524</v>
      </c>
      <c r="F27" s="219">
        <f>SUM(K27:O27)</f>
        <v>162779</v>
      </c>
      <c r="G27" s="249">
        <v>70093</v>
      </c>
      <c r="H27" s="466"/>
      <c r="I27" s="249">
        <v>89431</v>
      </c>
      <c r="J27" s="472"/>
      <c r="K27" s="249">
        <v>47830</v>
      </c>
      <c r="L27" s="472"/>
      <c r="M27" s="249">
        <v>36897</v>
      </c>
      <c r="N27" s="472"/>
      <c r="O27" s="520">
        <v>78052</v>
      </c>
    </row>
    <row r="28" spans="1:15" s="215" customFormat="1" ht="14.25" customHeight="1">
      <c r="A28" s="221" t="s">
        <v>206</v>
      </c>
      <c r="B28" s="222"/>
      <c r="C28" s="224"/>
      <c r="D28" s="218"/>
      <c r="E28" s="218"/>
      <c r="F28" s="219"/>
      <c r="G28" s="249"/>
      <c r="H28" s="466"/>
      <c r="I28" s="249"/>
      <c r="J28" s="472"/>
      <c r="K28" s="249"/>
      <c r="L28" s="472"/>
      <c r="M28" s="249"/>
      <c r="N28" s="472"/>
      <c r="O28" s="520"/>
    </row>
    <row r="29" spans="1:15" s="215" customFormat="1" ht="14.25" customHeight="1">
      <c r="A29" s="213" t="s">
        <v>86</v>
      </c>
      <c r="B29" s="214"/>
      <c r="C29" s="224">
        <f>88029+45559+24126+362</f>
        <v>158076</v>
      </c>
      <c r="D29" s="218">
        <v>144551</v>
      </c>
      <c r="E29" s="218">
        <f>SUM(G29:I29)</f>
        <v>70988</v>
      </c>
      <c r="F29" s="219">
        <f>SUM(K29:O29)</f>
        <v>120549</v>
      </c>
      <c r="G29" s="249">
        <v>35943</v>
      </c>
      <c r="H29" s="466"/>
      <c r="I29" s="249">
        <v>35045</v>
      </c>
      <c r="J29" s="472"/>
      <c r="K29" s="249">
        <v>34110</v>
      </c>
      <c r="L29" s="472"/>
      <c r="M29" s="249">
        <v>41867</v>
      </c>
      <c r="N29" s="472" t="s">
        <v>207</v>
      </c>
      <c r="O29" s="520">
        <v>44572</v>
      </c>
    </row>
    <row r="30" spans="1:15" s="215" customFormat="1" ht="14.25" customHeight="1">
      <c r="A30" s="213" t="s">
        <v>87</v>
      </c>
      <c r="B30" s="214"/>
      <c r="C30" s="224">
        <f>70503+31989+73697+10692</f>
        <v>186881</v>
      </c>
      <c r="D30" s="218">
        <v>186081</v>
      </c>
      <c r="E30" s="218">
        <f>SUM(G30:I30)</f>
        <v>136584</v>
      </c>
      <c r="F30" s="219">
        <f>SUM(K30:O30)</f>
        <v>170816</v>
      </c>
      <c r="G30" s="249">
        <v>62363</v>
      </c>
      <c r="H30" s="466"/>
      <c r="I30" s="249">
        <v>74221</v>
      </c>
      <c r="J30" s="474"/>
      <c r="K30" s="249">
        <v>48822</v>
      </c>
      <c r="L30" s="474"/>
      <c r="M30" s="249">
        <v>45746</v>
      </c>
      <c r="N30" s="472" t="s">
        <v>207</v>
      </c>
      <c r="O30" s="520">
        <v>76248</v>
      </c>
    </row>
    <row r="31" spans="1:15" s="215" customFormat="1" ht="14.25" customHeight="1">
      <c r="A31" s="213" t="s">
        <v>88</v>
      </c>
      <c r="B31" s="214"/>
      <c r="C31" s="224">
        <f>2640+4505+6105+74673</f>
        <v>87923</v>
      </c>
      <c r="D31" s="218">
        <v>64089</v>
      </c>
      <c r="E31" s="218">
        <f>SUM(G31:I31)</f>
        <v>57084</v>
      </c>
      <c r="F31" s="219">
        <f>SUM(K31:O31)</f>
        <v>2327</v>
      </c>
      <c r="G31" s="249">
        <v>23152</v>
      </c>
      <c r="H31" s="466"/>
      <c r="I31" s="249">
        <v>33932</v>
      </c>
      <c r="J31" s="472"/>
      <c r="K31" s="249">
        <v>713</v>
      </c>
      <c r="L31" s="472"/>
      <c r="M31" s="249">
        <v>739</v>
      </c>
      <c r="N31" s="472" t="s">
        <v>207</v>
      </c>
      <c r="O31" s="520">
        <v>875</v>
      </c>
    </row>
    <row r="32" spans="1:15" s="215" customFormat="1" ht="14.25" customHeight="1">
      <c r="A32" s="213" t="s">
        <v>89</v>
      </c>
      <c r="B32" s="214"/>
      <c r="C32" s="224">
        <f>223+680+5859</f>
        <v>6762</v>
      </c>
      <c r="D32" s="218">
        <v>3114</v>
      </c>
      <c r="E32" s="218">
        <f>SUM(G32:I32)</f>
        <v>15712</v>
      </c>
      <c r="F32" s="219">
        <f>SUM(K32:O32)</f>
        <v>65126</v>
      </c>
      <c r="G32" s="249">
        <v>10861</v>
      </c>
      <c r="H32" s="466"/>
      <c r="I32" s="249">
        <v>4851</v>
      </c>
      <c r="J32" s="472"/>
      <c r="K32" s="249">
        <v>20418</v>
      </c>
      <c r="L32" s="472"/>
      <c r="M32" s="249">
        <v>15412</v>
      </c>
      <c r="N32" s="472" t="s">
        <v>207</v>
      </c>
      <c r="O32" s="520">
        <v>29296</v>
      </c>
    </row>
    <row r="33" spans="1:15" s="215" customFormat="1" ht="6" customHeight="1">
      <c r="A33" s="213"/>
      <c r="B33" s="214"/>
      <c r="C33" s="224"/>
      <c r="D33" s="218"/>
      <c r="E33" s="218"/>
      <c r="F33" s="219"/>
      <c r="G33" s="249"/>
      <c r="H33" s="466"/>
      <c r="I33" s="249"/>
      <c r="J33" s="472"/>
      <c r="K33" s="249"/>
      <c r="L33" s="472"/>
      <c r="M33" s="249"/>
      <c r="N33" s="472"/>
      <c r="O33" s="520"/>
    </row>
    <row r="34" spans="1:15" s="215" customFormat="1" ht="14.25" customHeight="1">
      <c r="A34" s="209" t="s">
        <v>208</v>
      </c>
      <c r="B34" s="214"/>
      <c r="C34" s="224"/>
      <c r="D34" s="218"/>
      <c r="E34" s="218"/>
      <c r="F34" s="219"/>
      <c r="G34" s="249"/>
      <c r="H34" s="466"/>
      <c r="I34" s="249"/>
      <c r="J34" s="472"/>
      <c r="K34" s="249"/>
      <c r="L34" s="472"/>
      <c r="M34" s="249"/>
      <c r="N34" s="472"/>
      <c r="O34" s="520"/>
    </row>
    <row r="35" spans="1:15" s="215" customFormat="1" ht="14.25" customHeight="1">
      <c r="A35" s="225" t="s">
        <v>209</v>
      </c>
      <c r="B35" s="214"/>
      <c r="C35" s="224">
        <f>SUM(C37:C39)</f>
        <v>102113</v>
      </c>
      <c r="D35" s="218">
        <v>94682</v>
      </c>
      <c r="E35" s="218">
        <f>SUM(E37:E39)</f>
        <v>60249</v>
      </c>
      <c r="F35" s="219">
        <f>SUM(K35:O35)+1</f>
        <v>80867</v>
      </c>
      <c r="G35" s="249">
        <f>SUM(G37:G39)</f>
        <v>29687</v>
      </c>
      <c r="H35" s="466"/>
      <c r="I35" s="249">
        <f>SUM(I37:I39)</f>
        <v>30562</v>
      </c>
      <c r="J35" s="472"/>
      <c r="K35" s="249">
        <v>21995</v>
      </c>
      <c r="L35" s="472"/>
      <c r="M35" s="249">
        <f>SUM(M37:M39)</f>
        <v>26521</v>
      </c>
      <c r="N35" s="472"/>
      <c r="O35" s="520">
        <f>SUM(O37:O39)</f>
        <v>32350</v>
      </c>
    </row>
    <row r="36" spans="1:15" s="215" customFormat="1" ht="3" customHeight="1">
      <c r="A36" s="225"/>
      <c r="B36" s="214"/>
      <c r="C36" s="224"/>
      <c r="D36" s="218"/>
      <c r="E36" s="218"/>
      <c r="F36" s="219"/>
      <c r="G36" s="249"/>
      <c r="H36" s="466"/>
      <c r="I36" s="249"/>
      <c r="J36" s="472"/>
      <c r="K36" s="249"/>
      <c r="L36" s="472"/>
      <c r="M36" s="249"/>
      <c r="N36" s="472"/>
      <c r="O36" s="520"/>
    </row>
    <row r="37" spans="1:15" s="215" customFormat="1" ht="14.25" customHeight="1">
      <c r="A37" s="221" t="s">
        <v>203</v>
      </c>
      <c r="B37" s="214"/>
      <c r="C37" s="224">
        <f>26134+15511</f>
        <v>41645</v>
      </c>
      <c r="D37" s="218">
        <v>41667</v>
      </c>
      <c r="E37" s="218">
        <f>SUM(G37:I37)</f>
        <v>24135</v>
      </c>
      <c r="F37" s="219">
        <f>SUM(K37:O37)</f>
        <v>34355</v>
      </c>
      <c r="G37" s="249">
        <v>12426</v>
      </c>
      <c r="H37" s="466"/>
      <c r="I37" s="249">
        <v>11709</v>
      </c>
      <c r="J37" s="472"/>
      <c r="K37" s="249">
        <f>6221+3233</f>
        <v>9454</v>
      </c>
      <c r="L37" s="472"/>
      <c r="M37" s="249">
        <v>11641</v>
      </c>
      <c r="N37" s="472"/>
      <c r="O37" s="520">
        <v>13260</v>
      </c>
    </row>
    <row r="38" spans="1:15" s="215" customFormat="1" ht="14.25" customHeight="1">
      <c r="A38" s="221" t="s">
        <v>204</v>
      </c>
      <c r="B38" s="214"/>
      <c r="C38" s="224">
        <f>30880+18759</f>
        <v>49639</v>
      </c>
      <c r="D38" s="218">
        <v>43781</v>
      </c>
      <c r="E38" s="218">
        <f>SUM(G38:I38)</f>
        <v>26984</v>
      </c>
      <c r="F38" s="219">
        <f>SUM(K38:O38)</f>
        <v>38165</v>
      </c>
      <c r="G38" s="249">
        <v>13843</v>
      </c>
      <c r="H38" s="466"/>
      <c r="I38" s="249">
        <v>13141</v>
      </c>
      <c r="J38" s="472"/>
      <c r="K38" s="249">
        <f>6331+3503</f>
        <v>9834</v>
      </c>
      <c r="L38" s="472"/>
      <c r="M38" s="249">
        <v>12577</v>
      </c>
      <c r="N38" s="472"/>
      <c r="O38" s="520">
        <v>15754</v>
      </c>
    </row>
    <row r="39" spans="1:15" s="215" customFormat="1" ht="14.25" customHeight="1">
      <c r="A39" s="221" t="s">
        <v>205</v>
      </c>
      <c r="B39" s="214"/>
      <c r="C39" s="224">
        <f>2411+7169+5+1244</f>
        <v>10829</v>
      </c>
      <c r="D39" s="218">
        <v>9224</v>
      </c>
      <c r="E39" s="218">
        <f>SUM(G39:I39)</f>
        <v>9130</v>
      </c>
      <c r="F39" s="219">
        <f>SUM(K39:O39)</f>
        <v>8347</v>
      </c>
      <c r="G39" s="249">
        <v>3418</v>
      </c>
      <c r="H39" s="466"/>
      <c r="I39" s="249">
        <v>5712</v>
      </c>
      <c r="J39" s="472"/>
      <c r="K39" s="249">
        <f>335+1696+677</f>
        <v>2708</v>
      </c>
      <c r="L39" s="472"/>
      <c r="M39" s="249">
        <v>2303</v>
      </c>
      <c r="N39" s="472"/>
      <c r="O39" s="520">
        <v>3336</v>
      </c>
    </row>
    <row r="40" spans="1:15" s="215" customFormat="1" ht="14.25" customHeight="1">
      <c r="A40" s="221" t="s">
        <v>206</v>
      </c>
      <c r="B40" s="214"/>
      <c r="C40" s="224"/>
      <c r="D40" s="218"/>
      <c r="E40" s="218"/>
      <c r="F40" s="219"/>
      <c r="G40" s="249"/>
      <c r="H40" s="466"/>
      <c r="I40" s="249"/>
      <c r="J40" s="472"/>
      <c r="K40" s="249"/>
      <c r="L40" s="472"/>
      <c r="M40" s="249"/>
      <c r="N40" s="472"/>
      <c r="O40" s="520"/>
    </row>
    <row r="41" spans="1:15" s="215" customFormat="1" ht="14.25" customHeight="1">
      <c r="A41" s="213" t="s">
        <v>86</v>
      </c>
      <c r="B41" s="214"/>
      <c r="C41" s="224">
        <f>26134+30880+2411+5</f>
        <v>59430</v>
      </c>
      <c r="D41" s="218">
        <v>57270</v>
      </c>
      <c r="E41" s="218">
        <f>SUM(G41:I41)</f>
        <v>32453</v>
      </c>
      <c r="F41" s="219">
        <f>SUM(K41:O41)</f>
        <v>49970</v>
      </c>
      <c r="G41" s="249">
        <v>17101</v>
      </c>
      <c r="H41" s="466"/>
      <c r="I41" s="249">
        <v>15352</v>
      </c>
      <c r="J41" s="472"/>
      <c r="K41" s="249">
        <v>12887</v>
      </c>
      <c r="L41" s="472"/>
      <c r="M41" s="249">
        <v>17227</v>
      </c>
      <c r="N41" s="472"/>
      <c r="O41" s="520">
        <v>19856</v>
      </c>
    </row>
    <row r="42" spans="1:15" s="215" customFormat="1" ht="14.25" customHeight="1">
      <c r="A42" s="213" t="s">
        <v>87</v>
      </c>
      <c r="B42" s="214"/>
      <c r="C42" s="224">
        <f>15511+18759+7169+1244</f>
        <v>42683</v>
      </c>
      <c r="D42" s="218">
        <v>37412</v>
      </c>
      <c r="E42" s="218">
        <f>SUM(G42:I42)</f>
        <v>27796</v>
      </c>
      <c r="F42" s="219">
        <f>SUM(K42:O42)</f>
        <v>30896</v>
      </c>
      <c r="G42" s="249">
        <v>12586</v>
      </c>
      <c r="H42" s="466"/>
      <c r="I42" s="249">
        <v>15210</v>
      </c>
      <c r="J42" s="472"/>
      <c r="K42" s="249">
        <v>9108</v>
      </c>
      <c r="L42" s="472"/>
      <c r="M42" s="249">
        <v>9294</v>
      </c>
      <c r="N42" s="472"/>
      <c r="O42" s="520">
        <v>12494</v>
      </c>
    </row>
    <row r="43" spans="1:15" s="215" customFormat="1" ht="6" customHeight="1">
      <c r="A43" s="213"/>
      <c r="B43" s="214"/>
      <c r="C43" s="224"/>
      <c r="D43" s="218"/>
      <c r="E43" s="218"/>
      <c r="F43" s="219"/>
      <c r="G43" s="249"/>
      <c r="H43" s="466"/>
      <c r="I43" s="249"/>
      <c r="J43" s="472"/>
      <c r="K43" s="249"/>
      <c r="L43" s="472"/>
      <c r="M43" s="249"/>
      <c r="N43" s="472"/>
      <c r="O43" s="520"/>
    </row>
    <row r="44" spans="1:15" s="215" customFormat="1" ht="14.25" customHeight="1">
      <c r="A44" s="209" t="s">
        <v>210</v>
      </c>
      <c r="B44" s="226"/>
      <c r="C44" s="224">
        <v>51632.7</v>
      </c>
      <c r="D44" s="218">
        <v>56921.1</v>
      </c>
      <c r="E44" s="218">
        <f>SUM(E46:E47)</f>
        <v>43961.6</v>
      </c>
      <c r="F44" s="219">
        <f>SUM(K44:O44)</f>
        <v>54761</v>
      </c>
      <c r="G44" s="218">
        <f>SUM(G46:G47)</f>
        <v>16587.6</v>
      </c>
      <c r="H44" s="475"/>
      <c r="I44" s="218">
        <f>SUM(I46:I47)</f>
        <v>27374</v>
      </c>
      <c r="J44" s="472"/>
      <c r="K44" s="218">
        <f>SUM(K46:K47)</f>
        <v>17417</v>
      </c>
      <c r="L44" s="472"/>
      <c r="M44" s="218">
        <f>SUM(M46:M47)</f>
        <v>16908</v>
      </c>
      <c r="N44" s="472"/>
      <c r="O44" s="219">
        <f>SUM(O46:O47)</f>
        <v>20436</v>
      </c>
    </row>
    <row r="45" spans="1:15" s="215" customFormat="1" ht="3" customHeight="1">
      <c r="A45" s="209"/>
      <c r="B45" s="227"/>
      <c r="C45" s="224"/>
      <c r="D45" s="218"/>
      <c r="E45" s="218"/>
      <c r="F45" s="219"/>
      <c r="G45" s="218"/>
      <c r="H45" s="475"/>
      <c r="I45" s="218"/>
      <c r="J45" s="472"/>
      <c r="K45" s="218"/>
      <c r="L45" s="472"/>
      <c r="M45" s="218"/>
      <c r="N45" s="472"/>
      <c r="O45" s="219"/>
    </row>
    <row r="46" spans="1:15" s="215" customFormat="1" ht="14.25" customHeight="1">
      <c r="A46" s="221" t="s">
        <v>211</v>
      </c>
      <c r="B46" s="217"/>
      <c r="C46" s="224">
        <v>16148.9</v>
      </c>
      <c r="D46" s="218">
        <v>18605.2</v>
      </c>
      <c r="E46" s="218">
        <f>SUM(G46:I46)</f>
        <v>10547.599999999999</v>
      </c>
      <c r="F46" s="219">
        <f>SUM(K46:O46)+1</f>
        <v>13692</v>
      </c>
      <c r="G46" s="218">
        <v>4834.2</v>
      </c>
      <c r="H46" s="475"/>
      <c r="I46" s="218">
        <v>5713.4</v>
      </c>
      <c r="J46" s="472"/>
      <c r="K46" s="218">
        <v>4416</v>
      </c>
      <c r="L46" s="472"/>
      <c r="M46" s="218">
        <v>4419</v>
      </c>
      <c r="N46" s="472"/>
      <c r="O46" s="219">
        <v>4856</v>
      </c>
    </row>
    <row r="47" spans="1:15" s="215" customFormat="1" ht="14.25" customHeight="1">
      <c r="A47" s="213" t="s">
        <v>90</v>
      </c>
      <c r="B47" s="217"/>
      <c r="C47" s="224">
        <v>35483.8</v>
      </c>
      <c r="D47" s="218">
        <v>38315.8</v>
      </c>
      <c r="E47" s="218">
        <f>SUM(G47:I47)</f>
        <v>33414</v>
      </c>
      <c r="F47" s="219">
        <f>SUM(K47:O47)</f>
        <v>41070</v>
      </c>
      <c r="G47" s="218">
        <v>11753.4</v>
      </c>
      <c r="H47" s="475"/>
      <c r="I47" s="218">
        <v>21660.6</v>
      </c>
      <c r="J47" s="472"/>
      <c r="K47" s="218">
        <v>13001</v>
      </c>
      <c r="L47" s="472"/>
      <c r="M47" s="218">
        <v>12489</v>
      </c>
      <c r="N47" s="472"/>
      <c r="O47" s="219">
        <v>15580</v>
      </c>
    </row>
    <row r="48" spans="1:15" s="192" customFormat="1" ht="7.5" customHeight="1">
      <c r="A48" s="228"/>
      <c r="B48" s="229"/>
      <c r="C48" s="256"/>
      <c r="D48" s="230"/>
      <c r="E48" s="230"/>
      <c r="F48" s="476"/>
      <c r="G48" s="257"/>
      <c r="H48" s="258"/>
      <c r="I48" s="257"/>
      <c r="J48" s="292"/>
      <c r="K48" s="257"/>
      <c r="L48" s="292"/>
      <c r="M48" s="257"/>
      <c r="N48" s="292"/>
      <c r="O48" s="522"/>
    </row>
    <row r="49" spans="1:15" ht="14.25" customHeight="1">
      <c r="A49" s="234" t="s">
        <v>328</v>
      </c>
      <c r="D49" s="236"/>
      <c r="E49" s="236"/>
      <c r="F49" s="231"/>
      <c r="G49" s="259"/>
      <c r="H49" s="246"/>
      <c r="I49" s="259"/>
      <c r="J49" s="247"/>
      <c r="K49" s="265"/>
      <c r="L49" s="247"/>
      <c r="M49" s="265"/>
      <c r="N49" s="247"/>
      <c r="O49" s="265"/>
    </row>
    <row r="50" spans="2:15" ht="14.25" customHeight="1">
      <c r="B50" s="235"/>
      <c r="C50" s="232"/>
      <c r="D50" s="232"/>
      <c r="E50" s="232"/>
      <c r="F50" s="205"/>
      <c r="G50" s="205"/>
      <c r="H50" s="262"/>
      <c r="I50" s="205"/>
      <c r="J50" s="291"/>
      <c r="K50" s="205"/>
      <c r="L50" s="291"/>
      <c r="M50" s="205"/>
      <c r="N50" s="291"/>
      <c r="O50" s="205"/>
    </row>
    <row r="51" spans="1:15" ht="15" customHeight="1">
      <c r="A51" s="191" t="s">
        <v>91</v>
      </c>
      <c r="B51" s="191"/>
      <c r="C51" s="192"/>
      <c r="D51" s="192"/>
      <c r="E51" s="192"/>
      <c r="F51" s="192"/>
      <c r="G51" s="245"/>
      <c r="H51" s="246"/>
      <c r="I51" s="245"/>
      <c r="J51" s="247"/>
      <c r="K51" s="260"/>
      <c r="L51" s="247"/>
      <c r="M51" s="260"/>
      <c r="N51" s="247"/>
      <c r="O51" s="260"/>
    </row>
    <row r="52" spans="1:15" ht="9.75" customHeight="1">
      <c r="A52" s="195"/>
      <c r="B52" s="195"/>
      <c r="C52" s="192"/>
      <c r="D52" s="192"/>
      <c r="E52" s="192"/>
      <c r="F52" s="192"/>
      <c r="G52" s="245"/>
      <c r="H52" s="246"/>
      <c r="I52" s="245"/>
      <c r="J52" s="247"/>
      <c r="K52" s="260"/>
      <c r="L52" s="247"/>
      <c r="M52" s="260"/>
      <c r="N52" s="247"/>
      <c r="O52" s="260"/>
    </row>
    <row r="53" spans="1:15" ht="14.25" customHeight="1">
      <c r="A53" s="196"/>
      <c r="B53" s="197"/>
      <c r="C53" s="508">
        <v>2000</v>
      </c>
      <c r="D53" s="511">
        <v>2001</v>
      </c>
      <c r="E53" s="511">
        <v>2002</v>
      </c>
      <c r="F53" s="458">
        <v>2003</v>
      </c>
      <c r="G53" s="456">
        <v>2002</v>
      </c>
      <c r="H53" s="459"/>
      <c r="I53" s="456">
        <v>2002</v>
      </c>
      <c r="J53" s="460"/>
      <c r="K53" s="456">
        <v>2003</v>
      </c>
      <c r="L53" s="460"/>
      <c r="M53" s="456">
        <v>2003</v>
      </c>
      <c r="N53" s="460"/>
      <c r="O53" s="517">
        <v>2003</v>
      </c>
    </row>
    <row r="54" spans="1:15" ht="14.25" customHeight="1">
      <c r="A54" s="198"/>
      <c r="B54" s="199"/>
      <c r="C54" s="509"/>
      <c r="D54" s="512"/>
      <c r="E54" s="512"/>
      <c r="F54" s="461" t="s">
        <v>77</v>
      </c>
      <c r="G54" s="289" t="s">
        <v>79</v>
      </c>
      <c r="H54" s="248"/>
      <c r="I54" s="290" t="s">
        <v>80</v>
      </c>
      <c r="J54" s="261"/>
      <c r="K54" s="289" t="s">
        <v>78</v>
      </c>
      <c r="L54" s="261"/>
      <c r="M54" s="289" t="s">
        <v>197</v>
      </c>
      <c r="N54" s="261"/>
      <c r="O54" s="518" t="s">
        <v>145</v>
      </c>
    </row>
    <row r="55" spans="1:15" ht="14.25" customHeight="1">
      <c r="A55" s="200"/>
      <c r="B55" s="201"/>
      <c r="C55" s="510"/>
      <c r="D55" s="481"/>
      <c r="E55" s="481"/>
      <c r="F55" s="462" t="s">
        <v>79</v>
      </c>
      <c r="G55" s="202"/>
      <c r="H55" s="463"/>
      <c r="I55" s="202"/>
      <c r="J55" s="464"/>
      <c r="K55" s="202"/>
      <c r="L55" s="464"/>
      <c r="M55" s="202"/>
      <c r="N55" s="464"/>
      <c r="O55" s="519"/>
    </row>
    <row r="56" spans="1:15" s="236" customFormat="1" ht="14.25" customHeight="1">
      <c r="A56" s="209" t="s">
        <v>212</v>
      </c>
      <c r="B56" s="210"/>
      <c r="C56" s="251">
        <v>176.8</v>
      </c>
      <c r="D56" s="205">
        <v>176.5</v>
      </c>
      <c r="E56" s="205">
        <v>176.1</v>
      </c>
      <c r="F56" s="470" t="s">
        <v>199</v>
      </c>
      <c r="G56" s="206">
        <v>176.3</v>
      </c>
      <c r="H56" s="477"/>
      <c r="I56" s="206">
        <v>176.1</v>
      </c>
      <c r="J56" s="467"/>
      <c r="K56" s="206">
        <v>175.7</v>
      </c>
      <c r="L56" s="467"/>
      <c r="M56" s="206">
        <v>175.5</v>
      </c>
      <c r="N56" s="467"/>
      <c r="O56" s="523">
        <v>175</v>
      </c>
    </row>
    <row r="57" spans="1:15" s="236" customFormat="1" ht="3" customHeight="1">
      <c r="A57" s="209"/>
      <c r="B57" s="210"/>
      <c r="C57" s="251"/>
      <c r="D57" s="205"/>
      <c r="E57" s="205"/>
      <c r="F57" s="217"/>
      <c r="G57" s="205"/>
      <c r="H57" s="262"/>
      <c r="I57" s="205"/>
      <c r="J57" s="291"/>
      <c r="K57" s="205"/>
      <c r="L57" s="291"/>
      <c r="M57" s="205"/>
      <c r="N57" s="291"/>
      <c r="O57" s="207"/>
    </row>
    <row r="58" spans="1:15" s="236" customFormat="1" ht="14.25" customHeight="1">
      <c r="A58" s="209" t="s">
        <v>213</v>
      </c>
      <c r="B58" s="210"/>
      <c r="C58" s="251">
        <v>144</v>
      </c>
      <c r="D58" s="205">
        <v>194.5</v>
      </c>
      <c r="E58" s="205">
        <v>276.1</v>
      </c>
      <c r="F58" s="470" t="s">
        <v>199</v>
      </c>
      <c r="G58" s="205">
        <v>258.6</v>
      </c>
      <c r="H58" s="262"/>
      <c r="I58" s="205">
        <v>276.1</v>
      </c>
      <c r="J58" s="291"/>
      <c r="K58" s="205">
        <v>293.2</v>
      </c>
      <c r="L58" s="291"/>
      <c r="M58" s="205">
        <v>301.8</v>
      </c>
      <c r="N58" s="291"/>
      <c r="O58" s="207">
        <v>331.7</v>
      </c>
    </row>
    <row r="59" spans="1:15" s="236" customFormat="1" ht="3" customHeight="1">
      <c r="A59" s="209"/>
      <c r="B59" s="210"/>
      <c r="C59" s="251"/>
      <c r="D59" s="205"/>
      <c r="E59" s="205"/>
      <c r="F59" s="217"/>
      <c r="G59" s="205"/>
      <c r="H59" s="262"/>
      <c r="I59" s="205"/>
      <c r="J59" s="291"/>
      <c r="K59" s="205"/>
      <c r="L59" s="291"/>
      <c r="M59" s="205"/>
      <c r="N59" s="291"/>
      <c r="O59" s="207"/>
    </row>
    <row r="60" spans="1:15" s="236" customFormat="1" ht="14.25" customHeight="1">
      <c r="A60" s="209" t="s">
        <v>214</v>
      </c>
      <c r="B60" s="210"/>
      <c r="C60" s="251">
        <v>9.4</v>
      </c>
      <c r="D60" s="205">
        <v>6.7</v>
      </c>
      <c r="E60" s="263">
        <v>4.203</v>
      </c>
      <c r="F60" s="470" t="s">
        <v>199</v>
      </c>
      <c r="G60" s="263">
        <v>5.543</v>
      </c>
      <c r="H60" s="262"/>
      <c r="I60" s="263">
        <v>4.203</v>
      </c>
      <c r="J60" s="291"/>
      <c r="K60" s="263">
        <v>4.112</v>
      </c>
      <c r="L60" s="291"/>
      <c r="M60" s="263">
        <v>3.88</v>
      </c>
      <c r="N60" s="291"/>
      <c r="O60" s="524">
        <v>3.6</v>
      </c>
    </row>
    <row r="61" spans="1:15" s="236" customFormat="1" ht="3" customHeight="1">
      <c r="A61" s="209"/>
      <c r="B61" s="210"/>
      <c r="C61" s="251"/>
      <c r="D61" s="205"/>
      <c r="E61" s="205"/>
      <c r="F61" s="217"/>
      <c r="G61" s="205"/>
      <c r="H61" s="262"/>
      <c r="I61" s="205"/>
      <c r="J61" s="291"/>
      <c r="K61" s="205"/>
      <c r="L61" s="291"/>
      <c r="M61" s="205"/>
      <c r="N61" s="291"/>
      <c r="O61" s="207"/>
    </row>
    <row r="62" spans="1:15" s="236" customFormat="1" ht="14.25" customHeight="1">
      <c r="A62" s="209" t="s">
        <v>215</v>
      </c>
      <c r="B62" s="210"/>
      <c r="C62" s="251">
        <v>27.3</v>
      </c>
      <c r="D62" s="205">
        <v>34.4</v>
      </c>
      <c r="E62" s="205">
        <v>41.5</v>
      </c>
      <c r="F62" s="470" t="s">
        <v>199</v>
      </c>
      <c r="G62" s="205">
        <v>39.7</v>
      </c>
      <c r="H62" s="262"/>
      <c r="I62" s="205">
        <v>41.5</v>
      </c>
      <c r="J62" s="291"/>
      <c r="K62" s="205">
        <v>42.6</v>
      </c>
      <c r="L62" s="291"/>
      <c r="M62" s="205">
        <v>45</v>
      </c>
      <c r="N62" s="291"/>
      <c r="O62" s="207">
        <v>46.7</v>
      </c>
    </row>
    <row r="63" spans="1:15" s="236" customFormat="1" ht="3" customHeight="1">
      <c r="A63" s="209"/>
      <c r="B63" s="210"/>
      <c r="C63" s="251"/>
      <c r="D63" s="205"/>
      <c r="E63" s="205"/>
      <c r="F63" s="217"/>
      <c r="G63" s="205"/>
      <c r="H63" s="262"/>
      <c r="I63" s="205"/>
      <c r="J63" s="291"/>
      <c r="K63" s="205"/>
      <c r="L63" s="291"/>
      <c r="M63" s="205"/>
      <c r="N63" s="291"/>
      <c r="O63" s="207"/>
    </row>
    <row r="64" spans="1:15" s="236" customFormat="1" ht="14.25" customHeight="1">
      <c r="A64" s="209" t="s">
        <v>216</v>
      </c>
      <c r="B64" s="210"/>
      <c r="C64" s="251">
        <v>15884.6</v>
      </c>
      <c r="D64" s="205">
        <v>20177.5</v>
      </c>
      <c r="E64" s="205">
        <f>SUM(G64:I64)</f>
        <v>10938</v>
      </c>
      <c r="F64" s="207">
        <f>SUM(K64:O64)</f>
        <v>15573.099999999999</v>
      </c>
      <c r="G64" s="205">
        <v>5583.7</v>
      </c>
      <c r="H64" s="262"/>
      <c r="I64" s="205">
        <v>5354.3</v>
      </c>
      <c r="J64" s="291"/>
      <c r="K64" s="205">
        <v>5039.3</v>
      </c>
      <c r="L64" s="291"/>
      <c r="M64" s="205">
        <v>5198</v>
      </c>
      <c r="N64" s="291"/>
      <c r="O64" s="207">
        <v>5335.8</v>
      </c>
    </row>
    <row r="65" spans="1:15" ht="7.5" customHeight="1">
      <c r="A65" s="228"/>
      <c r="B65" s="229"/>
      <c r="C65" s="237"/>
      <c r="D65" s="238"/>
      <c r="E65" s="238"/>
      <c r="F65" s="478"/>
      <c r="G65" s="239"/>
      <c r="H65" s="264"/>
      <c r="I65" s="239"/>
      <c r="J65" s="293"/>
      <c r="K65" s="239"/>
      <c r="L65" s="293"/>
      <c r="M65" s="239"/>
      <c r="N65" s="293"/>
      <c r="O65" s="478"/>
    </row>
    <row r="66" spans="1:15" ht="14.25" customHeight="1">
      <c r="A66" s="315" t="s">
        <v>218</v>
      </c>
      <c r="D66" s="236"/>
      <c r="E66" s="236"/>
      <c r="F66" s="479"/>
      <c r="J66" s="268"/>
      <c r="K66" s="294"/>
      <c r="O66" s="294"/>
    </row>
  </sheetData>
  <mergeCells count="7">
    <mergeCell ref="C53:C55"/>
    <mergeCell ref="D53:D55"/>
    <mergeCell ref="E53:E55"/>
    <mergeCell ref="A1:B5"/>
    <mergeCell ref="C10:C12"/>
    <mergeCell ref="D10:D12"/>
    <mergeCell ref="E10:E12"/>
  </mergeCells>
  <printOptions/>
  <pageMargins left="0.5905511811023623" right="0.5905511811023623" top="0.3937007874015748" bottom="0.3937007874015748" header="0.5118110236220472" footer="0.5118110236220472"/>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PC9126</cp:lastModifiedBy>
  <cp:lastPrinted>2003-12-02T08:51:11Z</cp:lastPrinted>
  <dcterms:created xsi:type="dcterms:W3CDTF">2000-03-28T09:41:02Z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